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S3Wilson\Desktop\3. Indicators\Updated Spreadsheets 2019\"/>
    </mc:Choice>
  </mc:AlternateContent>
  <bookViews>
    <workbookView xWindow="-15" yWindow="105" windowWidth="14400" windowHeight="9435"/>
  </bookViews>
  <sheets>
    <sheet name="Contents" sheetId="33" r:id="rId1"/>
    <sheet name="Summary" sheetId="32" r:id="rId2"/>
    <sheet name="Buildings &amp; structures at risk" sheetId="34" r:id="rId3"/>
    <sheet name="Scheduled monuments at risk" sheetId="35" r:id="rId4"/>
    <sheet name="Place of worship at risk" sheetId="36" r:id="rId5"/>
    <sheet name="Parks &amp; Gardens at risk" sheetId="37" r:id="rId6"/>
    <sheet name="Conservation areas at risk" sheetId="38" r:id="rId7"/>
    <sheet name="Battlefields at risk" sheetId="39" r:id="rId8"/>
    <sheet name="Wreck sites at risk" sheetId="40" r:id="rId9"/>
    <sheet name="Planning applications Nat Reg" sheetId="8" r:id="rId10"/>
    <sheet name="Planning applications LA" sheetId="9" r:id="rId11"/>
    <sheet name="Listed building consents Nat Re" sheetId="10" r:id="rId12"/>
    <sheet name="Listed building consent LA" sheetId="11" r:id="rId13"/>
    <sheet name="P124A" sheetId="42" state="hidden" r:id="rId14"/>
    <sheet name="Conservation area consent Nat R" sheetId="12" r:id="rId15"/>
    <sheet name="Conservation area consent LA" sheetId="13" r:id="rId16"/>
    <sheet name="Parks and gardens applications" sheetId="14" r:id="rId17"/>
    <sheet name="Parks and gardens applic LA" sheetId="15" r:id="rId18"/>
    <sheet name="World Heritage Sites" sheetId="16" r:id="rId19"/>
    <sheet name="Scheduled Monument Consents" sheetId="17" r:id="rId20"/>
    <sheet name="Scheduled Monument Consents LA" sheetId="18" r:id="rId21"/>
    <sheet name="Sheet2" sheetId="31" state="hidden" r:id="rId22"/>
  </sheets>
  <definedNames>
    <definedName name="_xlnm._FilterDatabase" localSheetId="2" hidden="1">'Buildings &amp; structures at risk'!$A$8:$X$83</definedName>
    <definedName name="_xlnm._FilterDatabase" localSheetId="15" hidden="1">'Conservation area consent LA'!$A$7:$I$401</definedName>
    <definedName name="_xlnm._FilterDatabase" localSheetId="12" hidden="1">'Listed building consent LA'!$A$5:$M$404</definedName>
    <definedName name="_xlnm._FilterDatabase" localSheetId="13" hidden="1">P124A!$A$1:$B$365</definedName>
    <definedName name="_xlnm._FilterDatabase" localSheetId="17" hidden="1">'Parks and gardens applic LA'!$A$7:$C$7</definedName>
    <definedName name="_xlnm._FilterDatabase" localSheetId="10" hidden="1">'Planning applications LA'!$A$8:$M$408</definedName>
    <definedName name="_xlnm.Print_Area" localSheetId="17">'Parks and gardens applic LA'!$AL$7:$AL$395</definedName>
  </definedNames>
  <calcPr calcId="162913"/>
</workbook>
</file>

<file path=xl/calcChain.xml><?xml version="1.0" encoding="utf-8"?>
<calcChain xmlns="http://schemas.openxmlformats.org/spreadsheetml/2006/main">
  <c r="B18" i="38" l="1"/>
  <c r="B19" i="38"/>
  <c r="B20" i="38"/>
  <c r="B21" i="38"/>
  <c r="B22" i="38"/>
  <c r="B23" i="38"/>
  <c r="B24" i="38"/>
  <c r="C18" i="38"/>
  <c r="D18" i="38"/>
  <c r="C19" i="38"/>
  <c r="D19" i="38"/>
  <c r="C20" i="38"/>
  <c r="D20" i="38"/>
  <c r="C21" i="38"/>
  <c r="D21" i="38"/>
  <c r="C22" i="38"/>
  <c r="D22" i="38"/>
  <c r="C23" i="38"/>
  <c r="D23" i="38"/>
  <c r="C24" i="38"/>
  <c r="D24" i="38"/>
  <c r="E19" i="38"/>
  <c r="E20" i="38"/>
  <c r="E21" i="38"/>
  <c r="E22" i="38"/>
  <c r="E23" i="38"/>
  <c r="E24" i="38"/>
  <c r="E18" i="38"/>
  <c r="C27" i="38"/>
  <c r="D27" i="38"/>
  <c r="E27" i="38"/>
  <c r="C28" i="38"/>
  <c r="D28" i="38"/>
  <c r="E28" i="38"/>
  <c r="C29" i="38"/>
  <c r="D29" i="38"/>
  <c r="E29" i="38"/>
  <c r="C30" i="38"/>
  <c r="D30" i="38"/>
  <c r="E30" i="38"/>
  <c r="C31" i="38"/>
  <c r="D31" i="38"/>
  <c r="E31" i="38"/>
  <c r="C32" i="38"/>
  <c r="D32" i="38"/>
  <c r="E32" i="38"/>
  <c r="C33" i="38"/>
  <c r="D33" i="38"/>
  <c r="E33" i="38"/>
  <c r="B33" i="38"/>
  <c r="B32" i="38"/>
  <c r="B31" i="38"/>
  <c r="B30" i="38"/>
  <c r="B29" i="38"/>
  <c r="B28" i="38"/>
  <c r="B27" i="38"/>
  <c r="C9" i="38"/>
  <c r="D9" i="38"/>
  <c r="E9" i="38"/>
  <c r="C10" i="38"/>
  <c r="D10" i="38"/>
  <c r="E10" i="38"/>
  <c r="C11" i="38"/>
  <c r="D11" i="38"/>
  <c r="E11" i="38"/>
  <c r="C12" i="38"/>
  <c r="D12" i="38"/>
  <c r="E12" i="38"/>
  <c r="C13" i="38"/>
  <c r="D13" i="38"/>
  <c r="E13" i="38"/>
  <c r="C14" i="38"/>
  <c r="D14" i="38"/>
  <c r="E14" i="38"/>
  <c r="C15" i="38"/>
  <c r="D15" i="38"/>
  <c r="E15" i="38"/>
  <c r="B15" i="38"/>
  <c r="B14" i="38"/>
  <c r="B13" i="38"/>
  <c r="B12" i="38"/>
  <c r="B11" i="38"/>
  <c r="B10" i="38"/>
  <c r="B9" i="38"/>
  <c r="C28" i="37"/>
  <c r="D28" i="37"/>
  <c r="E28" i="37"/>
  <c r="C29" i="37"/>
  <c r="D29" i="37"/>
  <c r="E29" i="37"/>
  <c r="C30" i="37"/>
  <c r="D30" i="37"/>
  <c r="E30" i="37"/>
  <c r="C31" i="37"/>
  <c r="D31" i="37"/>
  <c r="E31" i="37"/>
  <c r="C32" i="37"/>
  <c r="D32" i="37"/>
  <c r="E32" i="37"/>
  <c r="C33" i="37"/>
  <c r="D33" i="37"/>
  <c r="E33" i="37"/>
  <c r="C34" i="37"/>
  <c r="D34" i="37"/>
  <c r="E34" i="37"/>
  <c r="B34" i="37"/>
  <c r="B33" i="37"/>
  <c r="B32" i="37"/>
  <c r="B31" i="37"/>
  <c r="B30" i="37"/>
  <c r="B29" i="37"/>
  <c r="B28" i="37"/>
  <c r="C10" i="37"/>
  <c r="D10" i="37"/>
  <c r="E10" i="37"/>
  <c r="C11" i="37"/>
  <c r="D11" i="37"/>
  <c r="E11" i="37"/>
  <c r="C12" i="37"/>
  <c r="D12" i="37"/>
  <c r="E12" i="37"/>
  <c r="C13" i="37"/>
  <c r="D13" i="37"/>
  <c r="E13" i="37"/>
  <c r="C14" i="37"/>
  <c r="D14" i="37"/>
  <c r="E14" i="37"/>
  <c r="C15" i="37"/>
  <c r="D15" i="37"/>
  <c r="E15" i="37"/>
  <c r="C16" i="37"/>
  <c r="D16" i="37"/>
  <c r="E16" i="37"/>
  <c r="B16" i="37"/>
  <c r="B15" i="37"/>
  <c r="B14" i="37"/>
  <c r="B13" i="37"/>
  <c r="B11" i="37"/>
  <c r="B12" i="37"/>
  <c r="B10" i="37"/>
  <c r="E12" i="36"/>
  <c r="F12" i="36"/>
  <c r="H12" i="36"/>
  <c r="I12" i="36"/>
  <c r="D13" i="36"/>
  <c r="E13" i="36"/>
  <c r="F13" i="36"/>
  <c r="G13" i="36"/>
  <c r="H13" i="36"/>
  <c r="I13" i="36"/>
  <c r="J13" i="36"/>
  <c r="E14" i="36"/>
  <c r="F14" i="36"/>
  <c r="H14" i="36"/>
  <c r="I14" i="36"/>
  <c r="D15" i="36"/>
  <c r="E15" i="36"/>
  <c r="F15" i="36"/>
  <c r="G15" i="36"/>
  <c r="H15" i="36"/>
  <c r="I15" i="36"/>
  <c r="J15" i="36"/>
  <c r="E16" i="36"/>
  <c r="F16" i="36"/>
  <c r="H16" i="36"/>
  <c r="I16" i="36"/>
  <c r="D17" i="36"/>
  <c r="E17" i="36"/>
  <c r="F17" i="36"/>
  <c r="G17" i="36"/>
  <c r="H17" i="36"/>
  <c r="I17" i="36"/>
  <c r="J17" i="36"/>
  <c r="C12" i="36"/>
  <c r="C13" i="36"/>
  <c r="C14" i="36"/>
  <c r="C15" i="36"/>
  <c r="C16" i="36"/>
  <c r="C17" i="36"/>
  <c r="B17" i="36"/>
  <c r="B16" i="36"/>
  <c r="B15" i="36"/>
  <c r="B14" i="36"/>
  <c r="B12" i="36"/>
  <c r="B13" i="36"/>
  <c r="C18" i="36"/>
  <c r="D18" i="36"/>
  <c r="E18" i="36"/>
  <c r="F18" i="36"/>
  <c r="G18" i="36"/>
  <c r="H18" i="36"/>
  <c r="I18" i="36"/>
  <c r="J18" i="36"/>
  <c r="B18" i="36"/>
  <c r="C51" i="35" l="1"/>
  <c r="D51" i="35"/>
  <c r="E51" i="35"/>
  <c r="C52" i="35"/>
  <c r="D52" i="35"/>
  <c r="E52" i="35"/>
  <c r="C53" i="35"/>
  <c r="D53" i="35"/>
  <c r="E53" i="35"/>
  <c r="C54" i="35"/>
  <c r="D54" i="35"/>
  <c r="E54" i="35"/>
  <c r="C55" i="35"/>
  <c r="D55" i="35"/>
  <c r="E55" i="35"/>
  <c r="C56" i="35"/>
  <c r="D56" i="35"/>
  <c r="E56" i="35"/>
  <c r="B56" i="35"/>
  <c r="B55" i="35"/>
  <c r="B54" i="35"/>
  <c r="B53" i="35"/>
  <c r="B52" i="35"/>
  <c r="B51" i="35"/>
  <c r="C50" i="35"/>
  <c r="D50" i="35"/>
  <c r="E50" i="35"/>
  <c r="B50" i="35"/>
  <c r="C41" i="35"/>
  <c r="D41" i="35"/>
  <c r="E41" i="35"/>
  <c r="C42" i="35"/>
  <c r="D42" i="35"/>
  <c r="E42" i="35"/>
  <c r="C43" i="35"/>
  <c r="D43" i="35"/>
  <c r="E43" i="35"/>
  <c r="C44" i="35"/>
  <c r="D44" i="35"/>
  <c r="E44" i="35"/>
  <c r="C45" i="35"/>
  <c r="D45" i="35"/>
  <c r="E45" i="35"/>
  <c r="C46" i="35"/>
  <c r="D46" i="35"/>
  <c r="E46" i="35"/>
  <c r="B46" i="35"/>
  <c r="B45" i="35"/>
  <c r="B44" i="35"/>
  <c r="B43" i="35"/>
  <c r="B42" i="35"/>
  <c r="B41" i="35"/>
  <c r="C40" i="35"/>
  <c r="D40" i="35"/>
  <c r="E40" i="35"/>
  <c r="B40" i="35"/>
  <c r="C31" i="35"/>
  <c r="D31" i="35"/>
  <c r="E31" i="35"/>
  <c r="C32" i="35"/>
  <c r="D32" i="35"/>
  <c r="E32" i="35"/>
  <c r="C33" i="35"/>
  <c r="D33" i="35"/>
  <c r="E33" i="35"/>
  <c r="C34" i="35"/>
  <c r="D34" i="35"/>
  <c r="E34" i="35"/>
  <c r="C35" i="35"/>
  <c r="D35" i="35"/>
  <c r="E35" i="35"/>
  <c r="C36" i="35"/>
  <c r="D36" i="35"/>
  <c r="E36" i="35"/>
  <c r="B36" i="35"/>
  <c r="B35" i="35"/>
  <c r="B34" i="35"/>
  <c r="B33" i="35"/>
  <c r="B32" i="35"/>
  <c r="B31" i="35"/>
  <c r="C30" i="35"/>
  <c r="D30" i="35"/>
  <c r="E30" i="35"/>
  <c r="B30" i="35"/>
  <c r="C11" i="35"/>
  <c r="D11" i="35"/>
  <c r="E11" i="35"/>
  <c r="C12" i="35"/>
  <c r="D12" i="35"/>
  <c r="E12" i="35"/>
  <c r="C13" i="35"/>
  <c r="D13" i="35"/>
  <c r="E13" i="35"/>
  <c r="C14" i="35"/>
  <c r="D14" i="35"/>
  <c r="E14" i="35"/>
  <c r="C15" i="35"/>
  <c r="D15" i="35"/>
  <c r="E15" i="35"/>
  <c r="C16" i="35"/>
  <c r="D16" i="35"/>
  <c r="E16" i="35"/>
  <c r="B16" i="35"/>
  <c r="B15" i="35"/>
  <c r="B14" i="35"/>
  <c r="B13" i="35"/>
  <c r="B12" i="35"/>
  <c r="B11" i="35"/>
  <c r="C10" i="35"/>
  <c r="D10" i="35"/>
  <c r="E10" i="35"/>
  <c r="B10" i="35"/>
  <c r="C69" i="34"/>
  <c r="D69" i="34"/>
  <c r="E69" i="34"/>
  <c r="B69" i="34"/>
  <c r="C68" i="34"/>
  <c r="D68" i="34"/>
  <c r="E68" i="34"/>
  <c r="B68" i="34"/>
  <c r="C66" i="34"/>
  <c r="D66" i="34"/>
  <c r="E66" i="34"/>
  <c r="B66" i="34"/>
  <c r="B74" i="34" s="1"/>
  <c r="C48" i="34"/>
  <c r="D48" i="34"/>
  <c r="E48" i="34"/>
  <c r="B48" i="34"/>
  <c r="C46" i="34"/>
  <c r="D46" i="34"/>
  <c r="E46" i="34"/>
  <c r="B46" i="34"/>
  <c r="C44" i="34"/>
  <c r="D44" i="34"/>
  <c r="E44" i="34"/>
  <c r="B44" i="34"/>
  <c r="C39" i="34"/>
  <c r="D39" i="34"/>
  <c r="E39" i="34"/>
  <c r="B39" i="34"/>
  <c r="C37" i="34"/>
  <c r="D37" i="34"/>
  <c r="E37" i="34"/>
  <c r="B37" i="34"/>
  <c r="C35" i="34"/>
  <c r="D35" i="34"/>
  <c r="E35" i="34"/>
  <c r="B35" i="34"/>
  <c r="C10" i="34"/>
  <c r="D10" i="34"/>
  <c r="E10" i="34"/>
  <c r="B10" i="34"/>
  <c r="C56" i="34"/>
  <c r="D56" i="34"/>
  <c r="E56" i="34"/>
  <c r="B56" i="34"/>
  <c r="C75" i="34"/>
  <c r="D75" i="34"/>
  <c r="E75" i="34"/>
  <c r="B75" i="34"/>
  <c r="C74" i="34"/>
  <c r="D74" i="34"/>
  <c r="E74" i="34"/>
  <c r="C73" i="34"/>
  <c r="D73" i="34"/>
  <c r="E73" i="34"/>
  <c r="B73" i="34"/>
  <c r="C65" i="34"/>
  <c r="D65" i="34"/>
  <c r="E65" i="34"/>
  <c r="C67" i="34"/>
  <c r="D67" i="34"/>
  <c r="E67" i="34"/>
  <c r="C70" i="34"/>
  <c r="D70" i="34"/>
  <c r="E70" i="34"/>
  <c r="C71" i="34"/>
  <c r="D71" i="34"/>
  <c r="E71" i="34"/>
  <c r="B71" i="34"/>
  <c r="B70" i="34"/>
  <c r="B67" i="34"/>
  <c r="B65" i="34"/>
  <c r="C45" i="34" l="1"/>
  <c r="D45" i="34"/>
  <c r="E45" i="34"/>
  <c r="C47" i="34"/>
  <c r="D47" i="34"/>
  <c r="E47" i="34"/>
  <c r="C49" i="34"/>
  <c r="D49" i="34"/>
  <c r="E49" i="34"/>
  <c r="B49" i="34"/>
  <c r="B47" i="34"/>
  <c r="B45" i="34"/>
  <c r="C43" i="34"/>
  <c r="D43" i="34"/>
  <c r="E43" i="34"/>
  <c r="B43" i="34"/>
  <c r="C36" i="34"/>
  <c r="D36" i="34"/>
  <c r="E36" i="34"/>
  <c r="C38" i="34"/>
  <c r="D38" i="34"/>
  <c r="E38" i="34"/>
  <c r="C40" i="34"/>
  <c r="D40" i="34"/>
  <c r="E40" i="34"/>
  <c r="B40" i="34"/>
  <c r="B38" i="34"/>
  <c r="B36" i="34"/>
  <c r="C26" i="34"/>
  <c r="D26" i="34"/>
  <c r="E26" i="34"/>
  <c r="C27" i="34"/>
  <c r="D27" i="34"/>
  <c r="E27" i="34"/>
  <c r="C28" i="34"/>
  <c r="D28" i="34"/>
  <c r="E28" i="34"/>
  <c r="C29" i="34"/>
  <c r="D29" i="34"/>
  <c r="E29" i="34"/>
  <c r="C30" i="34"/>
  <c r="D30" i="34"/>
  <c r="E30" i="34"/>
  <c r="C31" i="34"/>
  <c r="D31" i="34"/>
  <c r="E31" i="34"/>
  <c r="B27" i="34"/>
  <c r="B28" i="34"/>
  <c r="B29" i="34"/>
  <c r="B30" i="34"/>
  <c r="B31" i="34"/>
  <c r="B26" i="34"/>
  <c r="C25" i="34"/>
  <c r="D25" i="34"/>
  <c r="E25" i="34"/>
  <c r="B25" i="34"/>
  <c r="C17" i="34"/>
  <c r="D17" i="34"/>
  <c r="E17" i="34"/>
  <c r="C18" i="34"/>
  <c r="D18" i="34"/>
  <c r="E18" i="34"/>
  <c r="C19" i="34"/>
  <c r="D19" i="34"/>
  <c r="E19" i="34"/>
  <c r="C20" i="34"/>
  <c r="D20" i="34"/>
  <c r="E20" i="34"/>
  <c r="C21" i="34"/>
  <c r="D21" i="34"/>
  <c r="E21" i="34"/>
  <c r="C22" i="34"/>
  <c r="D22" i="34"/>
  <c r="E22" i="34"/>
  <c r="C23" i="34"/>
  <c r="D23" i="34"/>
  <c r="E23" i="34"/>
  <c r="B21" i="34"/>
  <c r="B23" i="34"/>
  <c r="B22" i="34"/>
  <c r="B20" i="34"/>
  <c r="B19" i="34"/>
  <c r="B18" i="34"/>
  <c r="B17" i="34"/>
  <c r="C9" i="34"/>
  <c r="D9" i="34"/>
  <c r="E9" i="34"/>
  <c r="C11" i="34"/>
  <c r="D11" i="34"/>
  <c r="E11" i="34"/>
  <c r="C12" i="34"/>
  <c r="D12" i="34"/>
  <c r="E12" i="34"/>
  <c r="C13" i="34"/>
  <c r="D13" i="34"/>
  <c r="E13" i="34"/>
  <c r="C14" i="34"/>
  <c r="D14" i="34"/>
  <c r="E14" i="34"/>
  <c r="C15" i="34"/>
  <c r="D15" i="34"/>
  <c r="E15" i="34"/>
  <c r="B14" i="34"/>
  <c r="B15" i="34"/>
  <c r="B13" i="34"/>
  <c r="B12" i="34"/>
  <c r="B11" i="34"/>
  <c r="B9" i="34"/>
  <c r="F43" i="34" l="1"/>
  <c r="F34" i="34"/>
  <c r="S75" i="32" l="1"/>
  <c r="S74" i="32"/>
  <c r="U43" i="32"/>
  <c r="U44" i="32"/>
  <c r="U45" i="32"/>
  <c r="U46" i="32"/>
  <c r="U47" i="32"/>
  <c r="U48" i="32"/>
  <c r="U49" i="32"/>
  <c r="U50" i="32"/>
  <c r="U51" i="32"/>
  <c r="U52" i="32"/>
  <c r="U42" i="32"/>
  <c r="T43" i="32"/>
  <c r="T44" i="32"/>
  <c r="T45" i="32"/>
  <c r="T46" i="32"/>
  <c r="T47" i="32"/>
  <c r="T48" i="32"/>
  <c r="T49" i="32"/>
  <c r="T50" i="32"/>
  <c r="T51" i="32"/>
  <c r="T42" i="32"/>
  <c r="U31" i="32"/>
  <c r="U32" i="32"/>
  <c r="U33" i="32"/>
  <c r="U34" i="32"/>
  <c r="U35" i="32"/>
  <c r="U36" i="32"/>
  <c r="U37" i="32"/>
  <c r="U38" i="32"/>
  <c r="U39" i="32"/>
  <c r="U40" i="32"/>
  <c r="U30" i="32"/>
  <c r="T39" i="32"/>
  <c r="T38" i="32"/>
  <c r="T37" i="32"/>
  <c r="T36" i="32"/>
  <c r="T35" i="32"/>
  <c r="T34" i="32"/>
  <c r="T33" i="32"/>
  <c r="T32" i="32"/>
  <c r="T31" i="32"/>
  <c r="T30" i="32"/>
  <c r="S8" i="17" l="1"/>
  <c r="S9" i="17"/>
  <c r="S10" i="17"/>
  <c r="S11" i="17"/>
  <c r="S12" i="17"/>
  <c r="S13" i="17"/>
  <c r="S14" i="17"/>
  <c r="S15" i="17"/>
  <c r="S16" i="17"/>
  <c r="S7" i="17"/>
  <c r="AD23" i="10" l="1"/>
  <c r="AD24" i="10"/>
  <c r="AD25" i="10"/>
  <c r="AD26" i="10"/>
  <c r="AD27" i="10"/>
  <c r="AD28" i="10"/>
  <c r="AD29" i="10"/>
  <c r="AD30" i="10"/>
  <c r="AD31" i="10"/>
  <c r="AD32" i="10"/>
  <c r="AC23" i="10"/>
  <c r="AC24" i="10"/>
  <c r="AC25" i="10"/>
  <c r="AC26" i="10"/>
  <c r="AC27" i="10"/>
  <c r="AC28" i="10"/>
  <c r="AC29" i="10"/>
  <c r="AC30" i="10"/>
  <c r="AC31" i="10"/>
  <c r="AC32" i="10"/>
  <c r="AA22" i="10"/>
  <c r="AC22" i="10" s="1"/>
  <c r="AD22" i="10" l="1"/>
  <c r="AK35" i="31"/>
  <c r="Z35" i="31"/>
  <c r="AK34" i="31"/>
  <c r="Z34" i="31"/>
  <c r="AK33" i="31"/>
  <c r="Z33" i="31"/>
  <c r="AK32" i="31"/>
  <c r="Z32" i="31"/>
  <c r="AK31" i="31"/>
  <c r="Z31" i="31"/>
  <c r="AK30" i="31"/>
  <c r="Z30" i="31"/>
  <c r="AK29" i="31"/>
  <c r="Z29" i="31"/>
  <c r="M29" i="31"/>
  <c r="L29" i="31"/>
  <c r="AK28" i="31"/>
  <c r="Z28" i="31"/>
  <c r="M28" i="31"/>
  <c r="L28" i="31"/>
  <c r="AK27" i="31"/>
  <c r="Z27" i="31"/>
  <c r="M27" i="31"/>
  <c r="L27" i="31"/>
  <c r="AK26" i="31"/>
  <c r="Z26" i="31"/>
  <c r="M26" i="31"/>
  <c r="L26" i="31"/>
  <c r="AK25" i="31"/>
  <c r="Z25" i="31"/>
  <c r="M25" i="31"/>
  <c r="L25" i="31"/>
  <c r="AK24" i="31"/>
  <c r="Z24" i="31"/>
  <c r="M24" i="31"/>
  <c r="L24" i="31"/>
  <c r="AK23" i="31"/>
  <c r="Z23" i="31"/>
  <c r="M23" i="31"/>
  <c r="L23" i="31"/>
  <c r="AK22" i="31"/>
  <c r="M22" i="31"/>
  <c r="L22" i="31"/>
  <c r="AK21" i="31"/>
  <c r="M21" i="31"/>
  <c r="L21" i="31"/>
  <c r="AK20" i="31"/>
  <c r="M20" i="31"/>
  <c r="L20" i="31"/>
  <c r="AK19" i="31"/>
  <c r="M19" i="31"/>
  <c r="L19" i="31"/>
  <c r="AK18" i="31"/>
  <c r="M18" i="31"/>
  <c r="L18" i="31"/>
  <c r="AK17" i="31"/>
  <c r="AK16" i="31"/>
  <c r="AK15" i="31"/>
  <c r="T17" i="17"/>
  <c r="V16" i="17"/>
  <c r="T16" i="17"/>
  <c r="U16" i="17" s="1"/>
  <c r="V15" i="17"/>
  <c r="U15" i="17"/>
  <c r="T15" i="17"/>
  <c r="V14" i="17"/>
  <c r="T14" i="17"/>
  <c r="U14" i="17" s="1"/>
  <c r="V13" i="17"/>
  <c r="T13" i="17"/>
  <c r="U13" i="17" s="1"/>
  <c r="V12" i="17"/>
  <c r="T12" i="17"/>
  <c r="U12" i="17" s="1"/>
  <c r="V11" i="17"/>
  <c r="T11" i="17"/>
  <c r="U11" i="17" s="1"/>
  <c r="V10" i="17"/>
  <c r="T10" i="17"/>
  <c r="U10" i="17" s="1"/>
  <c r="V9" i="17"/>
  <c r="T9" i="17"/>
  <c r="U9" i="17" s="1"/>
  <c r="V8" i="17"/>
  <c r="U8" i="17"/>
  <c r="T8" i="17"/>
  <c r="T7" i="17"/>
  <c r="U7" i="17" s="1"/>
  <c r="AN394" i="15"/>
  <c r="AM394" i="15"/>
  <c r="AE394" i="15"/>
  <c r="AD394" i="15"/>
  <c r="U394" i="15"/>
  <c r="T394" i="15"/>
  <c r="K394" i="15"/>
  <c r="J394" i="15"/>
  <c r="AN350" i="15"/>
  <c r="AM350" i="15"/>
  <c r="AE350" i="15"/>
  <c r="AD350" i="15"/>
  <c r="U350" i="15"/>
  <c r="T350" i="15"/>
  <c r="K350" i="15"/>
  <c r="J350" i="15"/>
  <c r="AN272" i="15"/>
  <c r="AM272" i="15"/>
  <c r="AE272" i="15"/>
  <c r="AD272" i="15"/>
  <c r="U272" i="15"/>
  <c r="T272" i="15"/>
  <c r="K272" i="15"/>
  <c r="J272" i="15"/>
  <c r="AN238" i="15"/>
  <c r="AM238" i="15"/>
  <c r="AE238" i="15"/>
  <c r="AD238" i="15"/>
  <c r="U238" i="15"/>
  <c r="T238" i="15"/>
  <c r="K238" i="15"/>
  <c r="J238" i="15"/>
  <c r="AN184" i="15"/>
  <c r="AM184" i="15"/>
  <c r="AE184" i="15"/>
  <c r="AD184" i="15"/>
  <c r="U184" i="15"/>
  <c r="T184" i="15"/>
  <c r="K184" i="15"/>
  <c r="J184" i="15"/>
  <c r="AN136" i="15"/>
  <c r="AM136" i="15"/>
  <c r="AE136" i="15"/>
  <c r="AD136" i="15"/>
  <c r="U136" i="15"/>
  <c r="T136" i="15"/>
  <c r="K136" i="15"/>
  <c r="J136" i="15"/>
  <c r="AN100" i="15"/>
  <c r="AM100" i="15"/>
  <c r="AE100" i="15"/>
  <c r="AD100" i="15"/>
  <c r="U100" i="15"/>
  <c r="T100" i="15"/>
  <c r="K100" i="15"/>
  <c r="J100" i="15"/>
  <c r="AN70" i="15"/>
  <c r="AM70" i="15"/>
  <c r="AE70" i="15"/>
  <c r="K70" i="15"/>
  <c r="J70" i="15"/>
  <c r="U66" i="15"/>
  <c r="U37" i="15"/>
  <c r="S17" i="14"/>
  <c r="R17" i="14"/>
  <c r="S16" i="14"/>
  <c r="R16" i="14"/>
  <c r="S15" i="14"/>
  <c r="R15" i="14"/>
  <c r="T14" i="14"/>
  <c r="S14" i="14"/>
  <c r="R14" i="14"/>
  <c r="S13" i="14"/>
  <c r="R13" i="14"/>
  <c r="S12" i="14"/>
  <c r="R12" i="14"/>
  <c r="S11" i="14"/>
  <c r="R11" i="14"/>
  <c r="T10" i="14"/>
  <c r="S10" i="14"/>
  <c r="R10" i="14"/>
  <c r="S9" i="14"/>
  <c r="R9" i="14"/>
  <c r="R8" i="14"/>
  <c r="Q8" i="14"/>
  <c r="T15" i="14" s="1"/>
  <c r="P8" i="14"/>
  <c r="O8" i="14"/>
  <c r="L394" i="11"/>
  <c r="K394" i="11"/>
  <c r="L348" i="11"/>
  <c r="K348" i="11"/>
  <c r="L271" i="11"/>
  <c r="K271" i="11"/>
  <c r="L234" i="11"/>
  <c r="K234" i="11"/>
  <c r="L177" i="11"/>
  <c r="K177" i="11"/>
  <c r="L129" i="11"/>
  <c r="K129" i="11"/>
  <c r="L93" i="11"/>
  <c r="K93" i="11"/>
  <c r="L66" i="11"/>
  <c r="K66" i="11"/>
  <c r="L21" i="11"/>
  <c r="K21" i="11"/>
  <c r="L6" i="11"/>
  <c r="K6" i="11"/>
  <c r="T18" i="8"/>
  <c r="T17" i="8"/>
  <c r="T16" i="8"/>
  <c r="T15" i="8"/>
  <c r="T14" i="8"/>
  <c r="T13" i="8"/>
  <c r="T12" i="8"/>
  <c r="T11" i="8"/>
  <c r="T10" i="8"/>
  <c r="T9" i="8"/>
  <c r="R8" i="8"/>
  <c r="T8" i="8" s="1"/>
  <c r="L29" i="40"/>
  <c r="K29" i="40"/>
  <c r="M18" i="36"/>
  <c r="R75" i="32"/>
  <c r="Q75" i="32"/>
  <c r="P75" i="32"/>
  <c r="O75" i="32"/>
  <c r="N75" i="32"/>
  <c r="M75" i="32"/>
  <c r="L75" i="32"/>
  <c r="K75" i="32"/>
  <c r="J75" i="32"/>
  <c r="I75" i="32"/>
  <c r="H75" i="32"/>
  <c r="G75" i="32"/>
  <c r="F75" i="32"/>
  <c r="E75" i="32"/>
  <c r="D75" i="32"/>
  <c r="C75" i="32"/>
  <c r="R74" i="32"/>
  <c r="Q74" i="32"/>
  <c r="P74" i="32"/>
  <c r="O74" i="32"/>
  <c r="N74" i="32"/>
  <c r="M74" i="32"/>
  <c r="L74" i="32"/>
  <c r="K74" i="32"/>
  <c r="J74" i="32"/>
  <c r="I74" i="32"/>
  <c r="H74" i="32"/>
  <c r="G74" i="32"/>
  <c r="F74" i="32"/>
  <c r="E74" i="32"/>
  <c r="D74" i="32"/>
  <c r="C74" i="32"/>
  <c r="R63" i="32"/>
  <c r="R62" i="32"/>
  <c r="R61" i="32"/>
  <c r="R60" i="32"/>
  <c r="R59" i="32"/>
  <c r="R58" i="32"/>
  <c r="R57" i="32"/>
  <c r="R56" i="32"/>
  <c r="R55" i="32"/>
  <c r="R54" i="32"/>
  <c r="C14" i="32"/>
  <c r="S8" i="14" l="1"/>
  <c r="T9" i="14"/>
  <c r="T13" i="14"/>
  <c r="T17" i="14"/>
  <c r="T12" i="14"/>
  <c r="T16" i="14"/>
  <c r="T11" i="14"/>
  <c r="T8" i="14" l="1"/>
</calcChain>
</file>

<file path=xl/sharedStrings.xml><?xml version="1.0" encoding="utf-8"?>
<sst xmlns="http://schemas.openxmlformats.org/spreadsheetml/2006/main" count="11470" uniqueCount="1035">
  <si>
    <t>Number of structural monuments on the register  (not also listed buildings)</t>
  </si>
  <si>
    <t xml:space="preserve">Number of Grade I, Grade II* and structural scheduled monuments entries on the register </t>
  </si>
  <si>
    <t>Percentage of Grade I, Grade II* and structural scheduled monuments at risk where it makes economic sense to repair</t>
  </si>
  <si>
    <t>Number of Grade II building entries on the register  in London</t>
  </si>
  <si>
    <t xml:space="preserve"> </t>
  </si>
  <si>
    <t>Net change</t>
  </si>
  <si>
    <t>Percentage of entries on the baseline 1999 register (Grade I, Grade II* and structural scheduled monuments) which have been removed annually</t>
  </si>
  <si>
    <t xml:space="preserve">Percentage of  entries on the baseline 1999 register (Grade I, Grade II* and structural scheduled monuments) which have been removed Cumulative </t>
  </si>
  <si>
    <t>Select Region</t>
  </si>
  <si>
    <t>North East</t>
  </si>
  <si>
    <t>North West</t>
  </si>
  <si>
    <t>Yorkshire and the Humber</t>
  </si>
  <si>
    <t xml:space="preserve">West Midlands </t>
  </si>
  <si>
    <t>East Midlands</t>
  </si>
  <si>
    <t>East of England</t>
  </si>
  <si>
    <t>London</t>
  </si>
  <si>
    <t>South East</t>
  </si>
  <si>
    <t xml:space="preserve">South West </t>
  </si>
  <si>
    <t>South West</t>
  </si>
  <si>
    <t xml:space="preserve">1998/99 </t>
  </si>
  <si>
    <t xml:space="preserve">1999/00 </t>
  </si>
  <si>
    <t>2000/01</t>
  </si>
  <si>
    <t xml:space="preserve">2001/02 </t>
  </si>
  <si>
    <t>2002/03</t>
  </si>
  <si>
    <t xml:space="preserve">2003/04 </t>
  </si>
  <si>
    <t xml:space="preserve">2004/05 </t>
  </si>
  <si>
    <t xml:space="preserve">2005/06 </t>
  </si>
  <si>
    <t>2006/07</t>
  </si>
  <si>
    <t>2007/08</t>
  </si>
  <si>
    <t>2008/09</t>
  </si>
  <si>
    <t>2009/10</t>
  </si>
  <si>
    <t>2010/11</t>
  </si>
  <si>
    <t>2011/12</t>
  </si>
  <si>
    <t>2012/13</t>
  </si>
  <si>
    <t>2013/14</t>
  </si>
  <si>
    <t>North  West</t>
  </si>
  <si>
    <t>West Midlands</t>
  </si>
  <si>
    <t>Scheduled Monuments at Risk</t>
  </si>
  <si>
    <t>England</t>
  </si>
  <si>
    <t xml:space="preserve">North West </t>
  </si>
  <si>
    <t xml:space="preserve">England </t>
  </si>
  <si>
    <t>Listed Places of Worship at Risk</t>
  </si>
  <si>
    <t>Registered Parks and Gardens at Risk</t>
  </si>
  <si>
    <t>Conservation Areas at Risk</t>
  </si>
  <si>
    <t>Percentage of conservation areas surveyed in the Region on the register</t>
  </si>
  <si>
    <t xml:space="preserve">Total number of conservation areas surveyed </t>
  </si>
  <si>
    <t>Percentage of local planning authorities responding to the survey</t>
  </si>
  <si>
    <t>Registered Battlefields at Risk</t>
  </si>
  <si>
    <t>Assessing the overall condition of historic environment assets and identifying those facing the greatest pressures and threats is of critical importance to understanding the state of England's heritage. It provides the basis for prioritising actions and committing the resources necessary to mitigate those pressures and threats.</t>
  </si>
  <si>
    <t>Protected wreck sites at risk</t>
  </si>
  <si>
    <t>Planning applications</t>
  </si>
  <si>
    <t>Planning data can be used as an indicator of the development pressures affecting the historic environment.  For more information please go to http://www.planningportal.gov.uk/planning/</t>
  </si>
  <si>
    <t>2003/04</t>
  </si>
  <si>
    <t>2004/05</t>
  </si>
  <si>
    <t>2005/06</t>
  </si>
  <si>
    <t xml:space="preserve">Number of planning application decisions </t>
  </si>
  <si>
    <t xml:space="preserve">National Parks Authorities </t>
  </si>
  <si>
    <t>Planning applications (Local Authority level)</t>
  </si>
  <si>
    <t>Local Authority</t>
  </si>
  <si>
    <t xml:space="preserve">NORTHUMBERLAND </t>
  </si>
  <si>
    <t>TYNE AND WEAR</t>
  </si>
  <si>
    <t>Gateshead</t>
  </si>
  <si>
    <t xml:space="preserve">Newcastle </t>
  </si>
  <si>
    <t>North Tyneside</t>
  </si>
  <si>
    <t>South Tyneside</t>
  </si>
  <si>
    <t>Sunderland</t>
  </si>
  <si>
    <t xml:space="preserve">TEES VALLEY </t>
  </si>
  <si>
    <t>Darlington</t>
  </si>
  <si>
    <t>..</t>
  </si>
  <si>
    <t>Hartlepool</t>
  </si>
  <si>
    <t>Middlesbrough</t>
  </si>
  <si>
    <t xml:space="preserve">Redcar and Cleveland </t>
  </si>
  <si>
    <t>Stockton</t>
  </si>
  <si>
    <t>NORTH EAST REGIONAL TOTAL</t>
  </si>
  <si>
    <t>CHESHIRE</t>
  </si>
  <si>
    <t>Cheshire East</t>
  </si>
  <si>
    <t>Cheshire West and Chester</t>
  </si>
  <si>
    <t>Halton</t>
  </si>
  <si>
    <t>Warrington</t>
  </si>
  <si>
    <t>CUMBRIA</t>
  </si>
  <si>
    <t>Barrow-in-Furness</t>
  </si>
  <si>
    <t>Carlisle</t>
  </si>
  <si>
    <t xml:space="preserve">Copeland </t>
  </si>
  <si>
    <t xml:space="preserve">Eden </t>
  </si>
  <si>
    <t xml:space="preserve">South Lakeland </t>
  </si>
  <si>
    <t>GREATER MANCHESTER</t>
  </si>
  <si>
    <t>Bolton</t>
  </si>
  <si>
    <t>Bury</t>
  </si>
  <si>
    <t>Manchester</t>
  </si>
  <si>
    <t xml:space="preserve">Oldham </t>
  </si>
  <si>
    <t>Rochdale</t>
  </si>
  <si>
    <t>Salford</t>
  </si>
  <si>
    <t>Stockport</t>
  </si>
  <si>
    <t>Tameside</t>
  </si>
  <si>
    <t>Trafford</t>
  </si>
  <si>
    <t>Wigan</t>
  </si>
  <si>
    <t>LANCASHIRE</t>
  </si>
  <si>
    <t>Blackburn with Darwen</t>
  </si>
  <si>
    <t>Blackpool</t>
  </si>
  <si>
    <t>Burnley</t>
  </si>
  <si>
    <t>Chorley</t>
  </si>
  <si>
    <t>Fylde</t>
  </si>
  <si>
    <t>Hyndburn</t>
  </si>
  <si>
    <t>Lancaster</t>
  </si>
  <si>
    <t>Pendle</t>
  </si>
  <si>
    <t>Preston</t>
  </si>
  <si>
    <t>Ribble Valley</t>
  </si>
  <si>
    <t>Rossendale</t>
  </si>
  <si>
    <t>South Ribble</t>
  </si>
  <si>
    <t>West Lancashire</t>
  </si>
  <si>
    <t>Wyre</t>
  </si>
  <si>
    <t>MERSEYSIDE</t>
  </si>
  <si>
    <t>Knowsley</t>
  </si>
  <si>
    <t>Liverpool</t>
  </si>
  <si>
    <t>Sefton</t>
  </si>
  <si>
    <t>St Helens</t>
  </si>
  <si>
    <t>Wirral</t>
  </si>
  <si>
    <t>EAST YORKSHIRE</t>
  </si>
  <si>
    <t xml:space="preserve">East Riding of Yorkshire </t>
  </si>
  <si>
    <t xml:space="preserve">Kingston upon Hull </t>
  </si>
  <si>
    <t xml:space="preserve">LINCOLNSHIRE </t>
  </si>
  <si>
    <t xml:space="preserve">North East Lincolnshire </t>
  </si>
  <si>
    <t xml:space="preserve">North Lincolnshire </t>
  </si>
  <si>
    <t xml:space="preserve">NORTH YORKSHIRE </t>
  </si>
  <si>
    <t xml:space="preserve">City of York </t>
  </si>
  <si>
    <t xml:space="preserve">Hambleton </t>
  </si>
  <si>
    <t xml:space="preserve">Richmondshire </t>
  </si>
  <si>
    <t xml:space="preserve">Scarborough </t>
  </si>
  <si>
    <t xml:space="preserve">Selby </t>
  </si>
  <si>
    <t>SOUTH YORKSHIRE</t>
  </si>
  <si>
    <t xml:space="preserve">Barnsley </t>
  </si>
  <si>
    <t xml:space="preserve">Doncaster </t>
  </si>
  <si>
    <t xml:space="preserve">Rotherham </t>
  </si>
  <si>
    <t xml:space="preserve">Sheffield </t>
  </si>
  <si>
    <t>WEST YORKSHIRE</t>
  </si>
  <si>
    <t xml:space="preserve">Bradford </t>
  </si>
  <si>
    <t>Calderdale</t>
  </si>
  <si>
    <t xml:space="preserve">Kirklees </t>
  </si>
  <si>
    <t xml:space="preserve">Leeds </t>
  </si>
  <si>
    <t xml:space="preserve">Wakefield </t>
  </si>
  <si>
    <t>YORKSHIRE AND THE HUMBER REGIONAL TOTAL</t>
  </si>
  <si>
    <t>COUNTY OF HEREFORDSHIRE</t>
  </si>
  <si>
    <t>SHROPSHIRE</t>
  </si>
  <si>
    <t>Shropshire</t>
  </si>
  <si>
    <t>Telford and Wrekin</t>
  </si>
  <si>
    <t>STAFFORDSHIRE</t>
  </si>
  <si>
    <t>Cannock Chase</t>
  </si>
  <si>
    <t>East Staffordshire</t>
  </si>
  <si>
    <t>Lichfield</t>
  </si>
  <si>
    <t>Newcastle under Lyme</t>
  </si>
  <si>
    <t>Staffordshire Moorlands</t>
  </si>
  <si>
    <t>Stafford</t>
  </si>
  <si>
    <t>South Staffordshire</t>
  </si>
  <si>
    <t>Stoke-on-Trent</t>
  </si>
  <si>
    <t>Tamworth</t>
  </si>
  <si>
    <t>WARWICKSHIRE</t>
  </si>
  <si>
    <t>North Warwickshire</t>
  </si>
  <si>
    <t>Nuneaton and Bedworth</t>
  </si>
  <si>
    <t>Rugby</t>
  </si>
  <si>
    <t>Stratford-on-Avon</t>
  </si>
  <si>
    <t>Warwick</t>
  </si>
  <si>
    <t>WEST MIDLANDS</t>
  </si>
  <si>
    <t>Birmingham</t>
  </si>
  <si>
    <t>Coventry</t>
  </si>
  <si>
    <t>Dudley</t>
  </si>
  <si>
    <t>Sandwell</t>
  </si>
  <si>
    <t>Solihull</t>
  </si>
  <si>
    <t>Walsall</t>
  </si>
  <si>
    <t>Wolverhampton</t>
  </si>
  <si>
    <t>WORCESTERSHIRE</t>
  </si>
  <si>
    <t>Bromsgrove</t>
  </si>
  <si>
    <t>Malvern Hills</t>
  </si>
  <si>
    <t>Redditch</t>
  </si>
  <si>
    <t>Worcester</t>
  </si>
  <si>
    <t>Wychavon</t>
  </si>
  <si>
    <t>Wyre Forest</t>
  </si>
  <si>
    <t xml:space="preserve">DERBYSHIRE </t>
  </si>
  <si>
    <t>Amber Valley</t>
  </si>
  <si>
    <t>Bolsover</t>
  </si>
  <si>
    <t>Chesterfield</t>
  </si>
  <si>
    <t>Derby</t>
  </si>
  <si>
    <t>Derbyshire Dales</t>
  </si>
  <si>
    <t>Erewash</t>
  </si>
  <si>
    <t>High Peak</t>
  </si>
  <si>
    <t>North East Derbyshire</t>
  </si>
  <si>
    <t>South Derbyshire</t>
  </si>
  <si>
    <t>LEICESTERSHIRE</t>
  </si>
  <si>
    <t>Blaby</t>
  </si>
  <si>
    <t>Charnwood</t>
  </si>
  <si>
    <t>Harborough</t>
  </si>
  <si>
    <t>Hinckley and Bosworth</t>
  </si>
  <si>
    <t>Leicester</t>
  </si>
  <si>
    <t>Melton</t>
  </si>
  <si>
    <t>North West Leicestershire</t>
  </si>
  <si>
    <t>Oadby and Wigston</t>
  </si>
  <si>
    <t>Boston</t>
  </si>
  <si>
    <t>East Lindsey</t>
  </si>
  <si>
    <t>Lincoln</t>
  </si>
  <si>
    <t>North Kesteven</t>
  </si>
  <si>
    <t>South Holland</t>
  </si>
  <si>
    <t>South Kesteven</t>
  </si>
  <si>
    <t>West Lindsey</t>
  </si>
  <si>
    <t>NORTHAMPTONSHIRE</t>
  </si>
  <si>
    <t>Corby</t>
  </si>
  <si>
    <t>Daventry</t>
  </si>
  <si>
    <t>East Northamptonshire</t>
  </si>
  <si>
    <t>Kettering</t>
  </si>
  <si>
    <t>Northampton</t>
  </si>
  <si>
    <t>South Northamptonshire</t>
  </si>
  <si>
    <t>Wellingborough</t>
  </si>
  <si>
    <t>-</t>
  </si>
  <si>
    <t>NOTTINGHAMSHIRE</t>
  </si>
  <si>
    <t>Ashfield</t>
  </si>
  <si>
    <t>Bassetlaw</t>
  </si>
  <si>
    <t>Broxtowe</t>
  </si>
  <si>
    <t>Gedling</t>
  </si>
  <si>
    <t>Mansfield</t>
  </si>
  <si>
    <t>Newark and Sherwood</t>
  </si>
  <si>
    <t>Nottingham</t>
  </si>
  <si>
    <t>Rushcliffe</t>
  </si>
  <si>
    <t>RUTLAND</t>
  </si>
  <si>
    <t>Rutland</t>
  </si>
  <si>
    <t>EAST MIDLANDS REGIONAL TOTAL</t>
  </si>
  <si>
    <t>BEDFORDSHIRE</t>
  </si>
  <si>
    <t>Bedford</t>
  </si>
  <si>
    <t>Central Bedfordshire</t>
  </si>
  <si>
    <t>Luton</t>
  </si>
  <si>
    <t>CAMBRIDGESHIRE</t>
  </si>
  <si>
    <t>Cambridge City</t>
  </si>
  <si>
    <t>East Cambridgeshire</t>
  </si>
  <si>
    <t>Fenland</t>
  </si>
  <si>
    <t>Huntingdonshire</t>
  </si>
  <si>
    <t>South Cambridgeshire</t>
  </si>
  <si>
    <t>ESSEX</t>
  </si>
  <si>
    <t>Basildon</t>
  </si>
  <si>
    <t>Braintree</t>
  </si>
  <si>
    <t>Brentwood</t>
  </si>
  <si>
    <t>Castle Point</t>
  </si>
  <si>
    <t>Chelmsford</t>
  </si>
  <si>
    <t>Colchester</t>
  </si>
  <si>
    <t>Epping Forest</t>
  </si>
  <si>
    <t>Harlow</t>
  </si>
  <si>
    <t xml:space="preserve">Maldon </t>
  </si>
  <si>
    <t>Rochford</t>
  </si>
  <si>
    <t>Southend on Sea</t>
  </si>
  <si>
    <t>Tendring</t>
  </si>
  <si>
    <t xml:space="preserve">Thurrock </t>
  </si>
  <si>
    <t>Thurrock UDC</t>
  </si>
  <si>
    <t>Uttlesford</t>
  </si>
  <si>
    <t>HERTFORDSHIRE</t>
  </si>
  <si>
    <t>Broxbourne</t>
  </si>
  <si>
    <t>Dacorum</t>
  </si>
  <si>
    <t>East Hertfordshire</t>
  </si>
  <si>
    <t>Hertsmere</t>
  </si>
  <si>
    <t xml:space="preserve">North Hertfordshire </t>
  </si>
  <si>
    <t>St Albans</t>
  </si>
  <si>
    <t>Stevenage</t>
  </si>
  <si>
    <t>Three Rivers</t>
  </si>
  <si>
    <t>Watford</t>
  </si>
  <si>
    <t>Welwyn Hatfield</t>
  </si>
  <si>
    <t xml:space="preserve">NORFOLK </t>
  </si>
  <si>
    <t>Breckland</t>
  </si>
  <si>
    <t>Broadland</t>
  </si>
  <si>
    <t>Great Yarmouth</t>
  </si>
  <si>
    <t>King's Lynn and West Norfolk</t>
  </si>
  <si>
    <t>North Norfolk</t>
  </si>
  <si>
    <t>Norwich</t>
  </si>
  <si>
    <t>South Norfolk</t>
  </si>
  <si>
    <t>SUFFOLK</t>
  </si>
  <si>
    <t>Babergh</t>
  </si>
  <si>
    <t>Forest Heath</t>
  </si>
  <si>
    <t>Ipswich</t>
  </si>
  <si>
    <t>Mid Suffolk</t>
  </si>
  <si>
    <t>St Edmundsbury</t>
  </si>
  <si>
    <t>Suffolk Coastal</t>
  </si>
  <si>
    <t xml:space="preserve">Waveney </t>
  </si>
  <si>
    <t>EAST OF ENGLAND REGIONAL TOTAL</t>
  </si>
  <si>
    <t>Barking &amp; Dagenham</t>
  </si>
  <si>
    <t>Barnet</t>
  </si>
  <si>
    <t>Bexley</t>
  </si>
  <si>
    <t>Brent</t>
  </si>
  <si>
    <t>Bromley</t>
  </si>
  <si>
    <t>Camden</t>
  </si>
  <si>
    <t>City of London</t>
  </si>
  <si>
    <t>Croydon</t>
  </si>
  <si>
    <t>Ealing</t>
  </si>
  <si>
    <t>Enfield</t>
  </si>
  <si>
    <t>Greenwich</t>
  </si>
  <si>
    <t>Hackney</t>
  </si>
  <si>
    <t xml:space="preserve">Hammersmith &amp; Fulham </t>
  </si>
  <si>
    <t>Haringey</t>
  </si>
  <si>
    <t>Harrow</t>
  </si>
  <si>
    <t>Havering</t>
  </si>
  <si>
    <t>Hillingdon</t>
  </si>
  <si>
    <t>Hounslow</t>
  </si>
  <si>
    <t>Islington</t>
  </si>
  <si>
    <t>Kensington &amp; Chelsea</t>
  </si>
  <si>
    <t>Kingston upon Thames</t>
  </si>
  <si>
    <t>Lambeth</t>
  </si>
  <si>
    <t>Lewisham</t>
  </si>
  <si>
    <t>London Legacy Development Corporation</t>
  </si>
  <si>
    <t>Merton</t>
  </si>
  <si>
    <t>Newham</t>
  </si>
  <si>
    <t>Redbridge</t>
  </si>
  <si>
    <t>Richmond upon Thames</t>
  </si>
  <si>
    <t>Southwark</t>
  </si>
  <si>
    <t>Sutton</t>
  </si>
  <si>
    <t>Tower Hamlets</t>
  </si>
  <si>
    <t xml:space="preserve">Waltham Forest </t>
  </si>
  <si>
    <t>Wandsworth</t>
  </si>
  <si>
    <t>Westminster</t>
  </si>
  <si>
    <t>LONDON REGIONAL TOTAL</t>
  </si>
  <si>
    <t>BERKSHIRE</t>
  </si>
  <si>
    <t>Bracknell Forest</t>
  </si>
  <si>
    <t>Reading</t>
  </si>
  <si>
    <t>Slough</t>
  </si>
  <si>
    <t>West Berkshire</t>
  </si>
  <si>
    <t>Windsor and Maidenhead</t>
  </si>
  <si>
    <t>Wokingham</t>
  </si>
  <si>
    <t>BUCKINGHAMSHIRE</t>
  </si>
  <si>
    <t>Aylesbury Vale</t>
  </si>
  <si>
    <t>Chiltern</t>
  </si>
  <si>
    <t>Milton Keynes</t>
  </si>
  <si>
    <t>South Bucks</t>
  </si>
  <si>
    <t>Wycombe</t>
  </si>
  <si>
    <t>EAST SUSSEX</t>
  </si>
  <si>
    <t>Brighton and Hove</t>
  </si>
  <si>
    <t>Eastbourne</t>
  </si>
  <si>
    <t>Hastings</t>
  </si>
  <si>
    <t>Lewes</t>
  </si>
  <si>
    <t>Rother</t>
  </si>
  <si>
    <t>Wealden</t>
  </si>
  <si>
    <t>HAMPSHIRE</t>
  </si>
  <si>
    <t>Basingstoke and Deane</t>
  </si>
  <si>
    <t>East Hampshire</t>
  </si>
  <si>
    <t>Eastleigh</t>
  </si>
  <si>
    <t>Fareham</t>
  </si>
  <si>
    <t>Gosport</t>
  </si>
  <si>
    <t xml:space="preserve">Hart </t>
  </si>
  <si>
    <t>Havant</t>
  </si>
  <si>
    <t>Portsmouth</t>
  </si>
  <si>
    <t xml:space="preserve">Rushmoor </t>
  </si>
  <si>
    <t>Southampton</t>
  </si>
  <si>
    <t>Test Valley</t>
  </si>
  <si>
    <t>Winchester</t>
  </si>
  <si>
    <t>ISLE OF WIGHT</t>
  </si>
  <si>
    <t>KENT</t>
  </si>
  <si>
    <t>Ashford</t>
  </si>
  <si>
    <t>Canterbury</t>
  </si>
  <si>
    <t>Dartford</t>
  </si>
  <si>
    <t>Dover</t>
  </si>
  <si>
    <t>Gravesham</t>
  </si>
  <si>
    <t>Maidstone</t>
  </si>
  <si>
    <t>Medway</t>
  </si>
  <si>
    <t>Sevenoaks</t>
  </si>
  <si>
    <t>Shepway</t>
  </si>
  <si>
    <t>Swale</t>
  </si>
  <si>
    <t>Thanet</t>
  </si>
  <si>
    <t>Tonbridge and Malling</t>
  </si>
  <si>
    <t>Tunbridge Wells</t>
  </si>
  <si>
    <t>OXFORDSHIRE</t>
  </si>
  <si>
    <t>Cherwell</t>
  </si>
  <si>
    <t>Oxford City</t>
  </si>
  <si>
    <t>South Oxfordshire</t>
  </si>
  <si>
    <t>Vale of White Horse</t>
  </si>
  <si>
    <t>West Oxfordshire</t>
  </si>
  <si>
    <t xml:space="preserve">SURREY </t>
  </si>
  <si>
    <t>Elmbridge</t>
  </si>
  <si>
    <t>Epsom and Ewell</t>
  </si>
  <si>
    <t>Guildford</t>
  </si>
  <si>
    <t>Mole Valley</t>
  </si>
  <si>
    <t>Reigate and Banstead</t>
  </si>
  <si>
    <t>Runnymede</t>
  </si>
  <si>
    <t>Spelthorne</t>
  </si>
  <si>
    <t>Surrey Heath</t>
  </si>
  <si>
    <t>Tandridge</t>
  </si>
  <si>
    <t xml:space="preserve">Waverley </t>
  </si>
  <si>
    <t>Woking</t>
  </si>
  <si>
    <t>WEST SUSSEX</t>
  </si>
  <si>
    <t>Adur</t>
  </si>
  <si>
    <t>Arun</t>
  </si>
  <si>
    <t>1,223</t>
  </si>
  <si>
    <t>Chichester</t>
  </si>
  <si>
    <t>Crawley</t>
  </si>
  <si>
    <t>Horsham</t>
  </si>
  <si>
    <t>Mid-Sussex</t>
  </si>
  <si>
    <t>Worthing</t>
  </si>
  <si>
    <t>CORNWALL</t>
  </si>
  <si>
    <t>DEVON</t>
  </si>
  <si>
    <t>East Devon</t>
  </si>
  <si>
    <t>Exeter</t>
  </si>
  <si>
    <t>Mid Devon</t>
  </si>
  <si>
    <t>North Devon</t>
  </si>
  <si>
    <t>Plymouth</t>
  </si>
  <si>
    <t>South Hams</t>
  </si>
  <si>
    <t>Teignbridge</t>
  </si>
  <si>
    <t>Torbay</t>
  </si>
  <si>
    <t>Torridge</t>
  </si>
  <si>
    <t>West Devon</t>
  </si>
  <si>
    <t>DORSET</t>
  </si>
  <si>
    <t>Borough of Poole</t>
  </si>
  <si>
    <t>Bournemouth</t>
  </si>
  <si>
    <t>Christchurch</t>
  </si>
  <si>
    <t>East Dorset</t>
  </si>
  <si>
    <t>North Dorset</t>
  </si>
  <si>
    <t>Purbeck</t>
  </si>
  <si>
    <t>West Dorset</t>
  </si>
  <si>
    <t>Weymouth and Portland</t>
  </si>
  <si>
    <t>GLOUCESTERSHIRE</t>
  </si>
  <si>
    <t>Cheltenham</t>
  </si>
  <si>
    <t>Cotswold</t>
  </si>
  <si>
    <t>Forest of Dean</t>
  </si>
  <si>
    <t xml:space="preserve">Gloucester </t>
  </si>
  <si>
    <t>South Gloucestershire</t>
  </si>
  <si>
    <t>Stroud</t>
  </si>
  <si>
    <t>Tewkesbury</t>
  </si>
  <si>
    <t>ISLES OF SCILLY</t>
  </si>
  <si>
    <t>SOMERSET</t>
  </si>
  <si>
    <t>Bath and North East Somerset</t>
  </si>
  <si>
    <t>Mendip</t>
  </si>
  <si>
    <t>North Somerset</t>
  </si>
  <si>
    <t>Sedgemoor</t>
  </si>
  <si>
    <t>South Somerset</t>
  </si>
  <si>
    <t>Taunton Deane</t>
  </si>
  <si>
    <t>West Somerset</t>
  </si>
  <si>
    <t>WILTSHIRE</t>
  </si>
  <si>
    <t>Wiltshire</t>
  </si>
  <si>
    <t>Swindon</t>
  </si>
  <si>
    <t>SOUTH WEST REGIONAL TOTAL</t>
  </si>
  <si>
    <t>Broads Authority</t>
  </si>
  <si>
    <t>Dartmoor NP</t>
  </si>
  <si>
    <t>Exmoor NP</t>
  </si>
  <si>
    <t>Lake District NP</t>
  </si>
  <si>
    <t>New Forest NP</t>
  </si>
  <si>
    <t>North York Moors NP</t>
  </si>
  <si>
    <t>Northumberland NP</t>
  </si>
  <si>
    <t>Peak NP</t>
  </si>
  <si>
    <t>Yorkshire Dales NP</t>
  </si>
  <si>
    <t>*South Downs National Park was created in 2011 and took over planning applications and other consents from 15 local authorities in the South East. Data only available from 2013/14.</t>
  </si>
  <si>
    <t>Listed Buildings Consent</t>
  </si>
  <si>
    <t>National Parks Authorities</t>
  </si>
  <si>
    <t>DURHAM</t>
  </si>
  <si>
    <t>Northumberland</t>
  </si>
  <si>
    <t>Newcastle upon Tyne</t>
  </si>
  <si>
    <t>Stockton-on-Tees</t>
  </si>
  <si>
    <t>Allerdale</t>
  </si>
  <si>
    <t>Copeland</t>
  </si>
  <si>
    <t>Eden</t>
  </si>
  <si>
    <t>South Lakeland</t>
  </si>
  <si>
    <t>Oldham</t>
  </si>
  <si>
    <t>St. Helens</t>
  </si>
  <si>
    <t>East Riding of Yorkshire</t>
  </si>
  <si>
    <t>Kingston upon Hull, City of</t>
  </si>
  <si>
    <t>LINCOLNSHIRE</t>
  </si>
  <si>
    <t>North East Lincolnshire</t>
  </si>
  <si>
    <t>North Lincolnshire</t>
  </si>
  <si>
    <t>NORTH YORKSHIRE</t>
  </si>
  <si>
    <t>York</t>
  </si>
  <si>
    <t>Craven</t>
  </si>
  <si>
    <t>Hambleton</t>
  </si>
  <si>
    <t>Harrogate</t>
  </si>
  <si>
    <t>Richmondshire</t>
  </si>
  <si>
    <t>Scarborough</t>
  </si>
  <si>
    <t>Selby</t>
  </si>
  <si>
    <t>Barnsley</t>
  </si>
  <si>
    <t>Doncaster</t>
  </si>
  <si>
    <t>Rotherham</t>
  </si>
  <si>
    <t>Sheffield</t>
  </si>
  <si>
    <t>Bradford</t>
  </si>
  <si>
    <t>Kirklees</t>
  </si>
  <si>
    <t>Leeds</t>
  </si>
  <si>
    <t>Wakefield</t>
  </si>
  <si>
    <t>Herefordshire, County of</t>
  </si>
  <si>
    <t xml:space="preserve">STAFFORDSHIRE </t>
  </si>
  <si>
    <t>Newcastle-under-Lyme</t>
  </si>
  <si>
    <t>West Northamptonshire udc</t>
  </si>
  <si>
    <t>Cambridge</t>
  </si>
  <si>
    <t>Peterborough</t>
  </si>
  <si>
    <t>Maldon</t>
  </si>
  <si>
    <t>Southend-on-Sea</t>
  </si>
  <si>
    <t>Thurrock</t>
  </si>
  <si>
    <t>North Hertfordshire</t>
  </si>
  <si>
    <t>NORFOLK</t>
  </si>
  <si>
    <t>Waveney</t>
  </si>
  <si>
    <t>Barking and Dagenham</t>
  </si>
  <si>
    <t>Hammersmith and Fulham</t>
  </si>
  <si>
    <t>Kensington and Chelsea</t>
  </si>
  <si>
    <t>London Thames Gateway UDC</t>
  </si>
  <si>
    <t>Waltham Forest</t>
  </si>
  <si>
    <t>Hart</t>
  </si>
  <si>
    <t>New Forest</t>
  </si>
  <si>
    <t>Rushmoor</t>
  </si>
  <si>
    <t>Isle Of Wight</t>
  </si>
  <si>
    <t>Oxford</t>
  </si>
  <si>
    <t>SURREY</t>
  </si>
  <si>
    <t>Waverley</t>
  </si>
  <si>
    <t>Mid Sussex</t>
  </si>
  <si>
    <t>Bristol, City of</t>
  </si>
  <si>
    <t>Poole</t>
  </si>
  <si>
    <t>Gloucester</t>
  </si>
  <si>
    <t>National Parks</t>
  </si>
  <si>
    <t>Conservation Area Consents</t>
  </si>
  <si>
    <t>Number of conservation area consent decisions</t>
  </si>
  <si>
    <t>Region</t>
  </si>
  <si>
    <t>Source: Department for Communities and Local Government</t>
  </si>
  <si>
    <t>Local Authority Conservation Area Consents</t>
  </si>
  <si>
    <t>TEES VALLEY</t>
  </si>
  <si>
    <t>LINCOLNSHIRE (part of)</t>
  </si>
  <si>
    <t xml:space="preserve">Craven </t>
  </si>
  <si>
    <t xml:space="preserve">Harrogate  </t>
  </si>
  <si>
    <t>Ryedale</t>
  </si>
  <si>
    <t xml:space="preserve">Calderdale </t>
  </si>
  <si>
    <t xml:space="preserve">Telford and Wrekin </t>
  </si>
  <si>
    <t>WEST MIDLANDS REGIONAL TOTAL</t>
  </si>
  <si>
    <t>DERBYSHIRE</t>
  </si>
  <si>
    <t xml:space="preserve">NORTHAMPTONSHIRE </t>
  </si>
  <si>
    <t>London Thames Gateway Development Corporation</t>
  </si>
  <si>
    <t xml:space="preserve">Tower Hamlets </t>
  </si>
  <si>
    <t>New Forest DC</t>
  </si>
  <si>
    <t>CITY OF BRISTOL</t>
  </si>
  <si>
    <t>South Downs NP</t>
  </si>
  <si>
    <t xml:space="preserve">Planning Applications Affecting Registered Historic Parks and Gardens </t>
  </si>
  <si>
    <t>Planning Applications Received - Registered Parks and Gardens Only</t>
  </si>
  <si>
    <t>Applications affecting grade I sites</t>
  </si>
  <si>
    <t>Applications affecting grade II*</t>
  </si>
  <si>
    <t>Applications affecting grade II sites</t>
  </si>
  <si>
    <t>Teesdale</t>
  </si>
  <si>
    <t>Northumberland National Park</t>
  </si>
  <si>
    <t>Barrow in Furness</t>
  </si>
  <si>
    <t>Lake District National Park</t>
  </si>
  <si>
    <t xml:space="preserve">NORTH WEST REGIONAL TOTAL </t>
  </si>
  <si>
    <t>Craven District</t>
  </si>
  <si>
    <t>North Yorkshire County Council</t>
  </si>
  <si>
    <t xml:space="preserve">North York Moors National Park </t>
  </si>
  <si>
    <t xml:space="preserve">Yorkshire Dales National Park </t>
  </si>
  <si>
    <t>Stratford-upon-Avon</t>
  </si>
  <si>
    <t>Peak District National Park</t>
  </si>
  <si>
    <t xml:space="preserve">Harborough </t>
  </si>
  <si>
    <t xml:space="preserve">Leicester </t>
  </si>
  <si>
    <t>Nottinghamshire CC</t>
  </si>
  <si>
    <t xml:space="preserve">Islington </t>
  </si>
  <si>
    <t xml:space="preserve">Kingston upon Thames </t>
  </si>
  <si>
    <t>Buckinghamshire County Council</t>
  </si>
  <si>
    <t>New Forest (DC and NPA)</t>
  </si>
  <si>
    <t>West Sussex CC</t>
  </si>
  <si>
    <t>Dartmoor National Park Authority</t>
  </si>
  <si>
    <t xml:space="preserve">Plymouth </t>
  </si>
  <si>
    <t>Exmoor National Park</t>
  </si>
  <si>
    <t>Management of World Heritage Sites</t>
  </si>
  <si>
    <t xml:space="preserve">Number of World Heritage Sites with Management Plans </t>
  </si>
  <si>
    <t>Scheduled Monument Consent</t>
  </si>
  <si>
    <t>Source: Department of Culture, Media and Sport</t>
  </si>
  <si>
    <t>Sub-region</t>
  </si>
  <si>
    <t>Number of scheduled monument consents  (2010)</t>
  </si>
  <si>
    <t>Number of scheduled monument consents  (2013)</t>
  </si>
  <si>
    <t>Number of scheduled monument consents  (2014)</t>
  </si>
  <si>
    <t>Durham</t>
  </si>
  <si>
    <t xml:space="preserve">Northumberland </t>
  </si>
  <si>
    <t xml:space="preserve">Tyne and Wear </t>
  </si>
  <si>
    <t>Tees Valley</t>
  </si>
  <si>
    <t>Total</t>
  </si>
  <si>
    <t>Cheshire</t>
  </si>
  <si>
    <t>Cumbria</t>
  </si>
  <si>
    <t>Greater Manchester</t>
  </si>
  <si>
    <t>Lancashire</t>
  </si>
  <si>
    <t>Merseyside</t>
  </si>
  <si>
    <t>TOTAL</t>
  </si>
  <si>
    <t>East Riding</t>
  </si>
  <si>
    <t>Lincolnshire (part of)</t>
  </si>
  <si>
    <t>North Yorkshire</t>
  </si>
  <si>
    <t>South Yorkshire</t>
  </si>
  <si>
    <t>West Yorkshire</t>
  </si>
  <si>
    <t>City of York</t>
  </si>
  <si>
    <t>Kingston upon Hull</t>
  </si>
  <si>
    <t>Herefordshire</t>
  </si>
  <si>
    <t>Staffordshire</t>
  </si>
  <si>
    <t>Warwickshire</t>
  </si>
  <si>
    <t>Worcestershire</t>
  </si>
  <si>
    <t>Derbyshire</t>
  </si>
  <si>
    <t>Leicestershire</t>
  </si>
  <si>
    <t>Lincolnshire</t>
  </si>
  <si>
    <t>Northamptonshire</t>
  </si>
  <si>
    <t>Nottinghamshire</t>
  </si>
  <si>
    <t>Bedfordshire1</t>
  </si>
  <si>
    <t>Cambridgeshire</t>
  </si>
  <si>
    <t>Essex</t>
  </si>
  <si>
    <t>Hertfordshire</t>
  </si>
  <si>
    <t>Norfolk</t>
  </si>
  <si>
    <t>Suffolk</t>
  </si>
  <si>
    <t xml:space="preserve">Berkshire </t>
  </si>
  <si>
    <t>Buckinghamshire</t>
  </si>
  <si>
    <t>East Sussex</t>
  </si>
  <si>
    <t>Hampshire</t>
  </si>
  <si>
    <t>Isle of Wight</t>
  </si>
  <si>
    <t>Kent</t>
  </si>
  <si>
    <t>Counted in Buckinghamshire</t>
  </si>
  <si>
    <t>Oxfordshire</t>
  </si>
  <si>
    <t>Surrey</t>
  </si>
  <si>
    <t>West Sussex</t>
  </si>
  <si>
    <t>Bath &amp; NE Somerset</t>
  </si>
  <si>
    <t>Bristol</t>
  </si>
  <si>
    <t>Cornwall</t>
  </si>
  <si>
    <t>Devon</t>
  </si>
  <si>
    <t>Dorset</t>
  </si>
  <si>
    <t>Gloucestershire</t>
  </si>
  <si>
    <t>Isles of Scilly</t>
  </si>
  <si>
    <t>Somerset</t>
  </si>
  <si>
    <t>North Yorkshire Moors</t>
  </si>
  <si>
    <t>Peak Distrctict</t>
  </si>
  <si>
    <t>Yorkshire Dales</t>
  </si>
  <si>
    <t>1 This covers the unitary authorities of Bedford, Central Bedfordshire, and Luton.</t>
  </si>
  <si>
    <t>Total income</t>
  </si>
  <si>
    <t>Grant-in aid</t>
  </si>
  <si>
    <t>Grant-in-aid (£million in 2013/14 Real Prices)</t>
  </si>
  <si>
    <t>1994/95</t>
  </si>
  <si>
    <t>1995/96</t>
  </si>
  <si>
    <t>1996/97</t>
  </si>
  <si>
    <t>1997/98</t>
  </si>
  <si>
    <t>1998/99</t>
  </si>
  <si>
    <t>1999/00</t>
  </si>
  <si>
    <t>2001/02</t>
  </si>
  <si>
    <t>Secular buildings and monuments</t>
  </si>
  <si>
    <t>Conservation areas</t>
  </si>
  <si>
    <t>Cathedrals</t>
  </si>
  <si>
    <t>Other Places of Worship</t>
  </si>
  <si>
    <t>National Heritage Protection Commissions Programme (formerly Historic Environment Enabling Programme)</t>
  </si>
  <si>
    <t>Other</t>
  </si>
  <si>
    <t>Heritage Protection and Planning</t>
  </si>
  <si>
    <t>National Collections</t>
  </si>
  <si>
    <t>Corporate and Support Services</t>
  </si>
  <si>
    <t>Admissions Income</t>
  </si>
  <si>
    <t>Retail and Catering Income</t>
  </si>
  <si>
    <t>Membership Income</t>
  </si>
  <si>
    <t>Other Earned Income</t>
  </si>
  <si>
    <t>Donations, Grants and Other Operating Income</t>
  </si>
  <si>
    <t>Interest</t>
  </si>
  <si>
    <t>County Durham</t>
  </si>
  <si>
    <t>2011-12</t>
  </si>
  <si>
    <t>2012-13</t>
  </si>
  <si>
    <t>2013-14</t>
  </si>
  <si>
    <t>2014/15</t>
  </si>
  <si>
    <t>Number of planning application decisions</t>
  </si>
  <si>
    <t>% change 2013/14 to 2014/15</t>
  </si>
  <si>
    <t>Total Grant expenditure (£ million in 2013/14 Real Prices)</t>
  </si>
  <si>
    <t>Income and Grant-in-aid (£ Million)</t>
  </si>
  <si>
    <t xml:space="preserve">English Heritage </t>
  </si>
  <si>
    <t>Source: Historic England</t>
  </si>
  <si>
    <t>EAST MIDLANDS</t>
  </si>
  <si>
    <t>EAST OF ENGLAND</t>
  </si>
  <si>
    <t>NORTH EAST</t>
  </si>
  <si>
    <t>NORTH WEST</t>
  </si>
  <si>
    <t>YORKSHIRE AND THE HUMBER</t>
  </si>
  <si>
    <t>LONDON</t>
  </si>
  <si>
    <t>SOUTH EAST</t>
  </si>
  <si>
    <t xml:space="preserve">SOUTH WEST </t>
  </si>
  <si>
    <t>NATIONAL PARKS TOTAL</t>
  </si>
  <si>
    <t>Number of listed buildings consent decisions</t>
  </si>
  <si>
    <t>YORKSHIRE AND THE HUMBERSIDE</t>
  </si>
  <si>
    <t>SOUTH WEST</t>
  </si>
  <si>
    <t>NATIONAL PARKS</t>
  </si>
  <si>
    <t>No.</t>
  </si>
  <si>
    <t xml:space="preserve">YORKSHIRE AND THE HUMBER </t>
  </si>
  <si>
    <t xml:space="preserve">WEST MIDLANDS </t>
  </si>
  <si>
    <t xml:space="preserve">EAST MIDLANDS </t>
  </si>
  <si>
    <t xml:space="preserve">EAST OF ENGLAND </t>
  </si>
  <si>
    <t xml:space="preserve">SOUTH EAST </t>
  </si>
  <si>
    <t>Number of listed buildings consents decisions - demolition</t>
  </si>
  <si>
    <t>Conservation Areas Consents</t>
  </si>
  <si>
    <t>2014-15</t>
  </si>
  <si>
    <t>% demolition of total LBC</t>
  </si>
  <si>
    <t>% change</t>
  </si>
  <si>
    <t>County/ Subregion</t>
  </si>
  <si>
    <t>% change  2002/03 to 2014/15</t>
  </si>
  <si>
    <t>Aggregates Levy Historic Environment (1)</t>
  </si>
  <si>
    <t>GDP DEFLATORS AT MARKET PRICES, AND MONEY GDP</t>
  </si>
  <si>
    <t>Outturn data are the latest National Accounts figures from ONS - Last updated 30 June 2015</t>
  </si>
  <si>
    <t>Forecast data are consistent with OBR Budget data 08 July 2015</t>
  </si>
  <si>
    <t>Financial year</t>
  </si>
  <si>
    <t>Calendar year</t>
  </si>
  <si>
    <t xml:space="preserve">GDP deflator at market prices </t>
  </si>
  <si>
    <t>Money GDP</t>
  </si>
  <si>
    <t>2014-15 = 100</t>
  </si>
  <si>
    <t>per cent change on previous year</t>
  </si>
  <si>
    <t>Cash £ million</t>
  </si>
  <si>
    <t>2014 = 100</t>
  </si>
  <si>
    <t>1998-99</t>
  </si>
  <si>
    <t>1998</t>
  </si>
  <si>
    <t>1999-00</t>
  </si>
  <si>
    <t>1999</t>
  </si>
  <si>
    <t>2000-01</t>
  </si>
  <si>
    <t>2000</t>
  </si>
  <si>
    <t>2001-02</t>
  </si>
  <si>
    <t>2001</t>
  </si>
  <si>
    <t>2002-03</t>
  </si>
  <si>
    <t>2002</t>
  </si>
  <si>
    <t>2003-04</t>
  </si>
  <si>
    <t>2003</t>
  </si>
  <si>
    <t>2004-05</t>
  </si>
  <si>
    <t>2004</t>
  </si>
  <si>
    <t>2005-06</t>
  </si>
  <si>
    <t>2005</t>
  </si>
  <si>
    <t>2006-07</t>
  </si>
  <si>
    <t>2006</t>
  </si>
  <si>
    <t>2007-08</t>
  </si>
  <si>
    <t>2007</t>
  </si>
  <si>
    <t>2008-09</t>
  </si>
  <si>
    <t>2008</t>
  </si>
  <si>
    <t>2009-10</t>
  </si>
  <si>
    <t>2009</t>
  </si>
  <si>
    <t>2010-11</t>
  </si>
  <si>
    <t>2010</t>
  </si>
  <si>
    <r>
      <t>2015-16</t>
    </r>
    <r>
      <rPr>
        <vertAlign val="superscript"/>
        <sz val="10"/>
        <rFont val="Times New Roman"/>
        <family val="1"/>
      </rPr>
      <t xml:space="preserve"> (1), (2)</t>
    </r>
  </si>
  <si>
    <r>
      <t>2015</t>
    </r>
    <r>
      <rPr>
        <vertAlign val="superscript"/>
        <sz val="10"/>
        <rFont val="Times New Roman"/>
        <family val="1"/>
      </rPr>
      <t xml:space="preserve"> (1), (2)</t>
    </r>
  </si>
  <si>
    <r>
      <t>2016-17</t>
    </r>
    <r>
      <rPr>
        <vertAlign val="superscript"/>
        <sz val="10"/>
        <rFont val="Times New Roman"/>
        <family val="1"/>
      </rPr>
      <t xml:space="preserve"> (1), (2)</t>
    </r>
  </si>
  <si>
    <r>
      <t>2016</t>
    </r>
    <r>
      <rPr>
        <vertAlign val="superscript"/>
        <sz val="10"/>
        <rFont val="Times New Roman"/>
        <family val="1"/>
      </rPr>
      <t xml:space="preserve"> (1), (2)</t>
    </r>
  </si>
  <si>
    <r>
      <t>2017-18</t>
    </r>
    <r>
      <rPr>
        <vertAlign val="superscript"/>
        <sz val="10"/>
        <rFont val="Times New Roman"/>
        <family val="1"/>
      </rPr>
      <t xml:space="preserve"> (1), (2)</t>
    </r>
  </si>
  <si>
    <r>
      <t>2017</t>
    </r>
    <r>
      <rPr>
        <vertAlign val="superscript"/>
        <sz val="10"/>
        <rFont val="Times New Roman"/>
        <family val="1"/>
      </rPr>
      <t xml:space="preserve"> (1), (2)</t>
    </r>
  </si>
  <si>
    <r>
      <t>2018-19</t>
    </r>
    <r>
      <rPr>
        <vertAlign val="superscript"/>
        <sz val="10"/>
        <rFont val="Times New Roman"/>
        <family val="1"/>
      </rPr>
      <t xml:space="preserve"> (1), (2)</t>
    </r>
  </si>
  <si>
    <r>
      <t>2018</t>
    </r>
    <r>
      <rPr>
        <vertAlign val="superscript"/>
        <sz val="10"/>
        <rFont val="Times New Roman"/>
        <family val="1"/>
      </rPr>
      <t xml:space="preserve"> (1), (2)</t>
    </r>
  </si>
  <si>
    <r>
      <t>2019-20</t>
    </r>
    <r>
      <rPr>
        <vertAlign val="superscript"/>
        <sz val="10"/>
        <rFont val="Times New Roman"/>
        <family val="1"/>
      </rPr>
      <t xml:space="preserve"> (1), (2)</t>
    </r>
  </si>
  <si>
    <r>
      <t>2019</t>
    </r>
    <r>
      <rPr>
        <vertAlign val="superscript"/>
        <sz val="10"/>
        <rFont val="Times New Roman"/>
        <family val="1"/>
      </rPr>
      <t xml:space="preserve"> (1), (2)</t>
    </r>
  </si>
  <si>
    <r>
      <t>2020-21</t>
    </r>
    <r>
      <rPr>
        <vertAlign val="superscript"/>
        <sz val="10"/>
        <rFont val="Times New Roman"/>
        <family val="1"/>
      </rPr>
      <t xml:space="preserve"> (1), (2)</t>
    </r>
  </si>
  <si>
    <r>
      <t>2020</t>
    </r>
    <r>
      <rPr>
        <vertAlign val="superscript"/>
        <sz val="10"/>
        <rFont val="Times New Roman"/>
        <family val="1"/>
      </rPr>
      <t xml:space="preserve"> (1), (2)</t>
    </r>
  </si>
  <si>
    <t>Sources and footnotes:</t>
  </si>
  <si>
    <t>GDP Deflator:</t>
  </si>
  <si>
    <t>Financial years 1955-56 to 2014-15 taken from ONS series L8GG in Table N.</t>
  </si>
  <si>
    <t>http://www.ons.gov.uk/ons/rel/naa2/quarterly-national-accounts/q1-2015/rft-10-data-tables.xls</t>
  </si>
  <si>
    <t>Calendar years 1955 to 2014 taken from ONS series MNF2 in Table O.</t>
  </si>
  <si>
    <t>For years 2015-16 to 2020-21 (2015 to 2020): taken from Office for Budgetary Responsibility (OBR) forecasts for GDP deflator increases as of the July 2015 Budget</t>
  </si>
  <si>
    <t>Cash GDP:</t>
  </si>
  <si>
    <t>For years 1955-56 to 2014-15 (1955 to 2014): ONS data for money GDP (not seasonally adjusted, BKTL)</t>
  </si>
  <si>
    <t>http://www.ons.gov.uk/ons/rel/naa1-rd/united-kingdom-economic-accounts/q1-2015/tsd-united-kingdom-economic-accounts-q4-2014.html</t>
  </si>
  <si>
    <t>For years 2015-16 to 2020-21 (2015 to 2020): OBR forecasts for money GDP as of the July 2015 Budget</t>
  </si>
  <si>
    <t>Footnotes:</t>
  </si>
  <si>
    <t>(1)</t>
  </si>
  <si>
    <t>For years 2015-16 to 2020-21 (2015 to 2020), this presentation only shows percentage changes in line with the July 2015 Budget.</t>
  </si>
  <si>
    <t>(2)</t>
  </si>
  <si>
    <t>For years 2015-16 to 2020-21 (2015 to 2020), money GDP forecasts as shown in the July 2015 Budget rounded to nearest £100 million.</t>
  </si>
  <si>
    <t>(3)</t>
  </si>
  <si>
    <t xml:space="preserve">For further information and the 'User's Guide' to these series, please visit the following page on the GOV.UK website at: </t>
  </si>
  <si>
    <t>https://www.gov.uk/government/publications/gross-domestic-product-gdp-deflators-user-guide</t>
  </si>
  <si>
    <t>(4)</t>
  </si>
  <si>
    <t xml:space="preserve">For practical examples of how to use the GDP deflator series, please visit the following page on the GOV.UK website at: </t>
  </si>
  <si>
    <t>https://www.gov.uk/government/publications/how-to-use-the-gdp-deflator-series-practical-examples</t>
  </si>
  <si>
    <t>Total Grant Expenditure</t>
  </si>
  <si>
    <t>Expenditure (£ Million)</t>
  </si>
  <si>
    <t>Check</t>
  </si>
  <si>
    <t>Dec 2014 data</t>
  </si>
  <si>
    <t>check</t>
  </si>
  <si>
    <t>1993-94</t>
  </si>
  <si>
    <t>1993</t>
  </si>
  <si>
    <t>1994-95</t>
  </si>
  <si>
    <t>1994</t>
  </si>
  <si>
    <t>1995-96</t>
  </si>
  <si>
    <t>1995</t>
  </si>
  <si>
    <t>1996-97</t>
  </si>
  <si>
    <t>1996</t>
  </si>
  <si>
    <t>1997-98</t>
  </si>
  <si>
    <t>1997</t>
  </si>
  <si>
    <t xml:space="preserve">Source:  The Gardens Trust. </t>
  </si>
  <si>
    <t>County/ Sub region</t>
  </si>
  <si>
    <t>Local Authority/ National Park</t>
  </si>
  <si>
    <t>All planning applications affecting registered parks and gardens must be sent to the Garden Trust. The Gardens Trust was formed on 24 July 2015 through the merger of The Garden History Society (GHS) and the Association of Gardens Trusts (AGT). To find out more please go tohttp://www.gardenstrusts.org.uk/</t>
  </si>
  <si>
    <t>Sub region/ County</t>
  </si>
  <si>
    <t>SOUTH EAST REGIONAL TOTAL</t>
  </si>
  <si>
    <t>Source: Department of Culture, Media and Sport; Historic England</t>
  </si>
  <si>
    <t>Note: applications are determined at both County level and Local Authority level.</t>
  </si>
  <si>
    <t>Buildings and Structures at risk</t>
  </si>
  <si>
    <r>
      <t xml:space="preserve">2009 </t>
    </r>
    <r>
      <rPr>
        <b/>
        <vertAlign val="superscript"/>
        <sz val="10"/>
        <rFont val="Arial"/>
        <family val="2"/>
      </rPr>
      <t>1</t>
    </r>
  </si>
  <si>
    <t xml:space="preserve">Protected wreck sites </t>
  </si>
  <si>
    <t xml:space="preserve">Scheduled monuments </t>
  </si>
  <si>
    <t>Reg. parks &amp; gardens</t>
  </si>
  <si>
    <t xml:space="preserve">Reg. battlefields </t>
  </si>
  <si>
    <t>Number of grade I and II* buildings and structural scheduled monuments ADDED to the register</t>
  </si>
  <si>
    <t>% at Risk</t>
  </si>
  <si>
    <t>Relative growth  (LBC as a % of total planning applications)</t>
  </si>
  <si>
    <t>Heritage at Risk</t>
  </si>
  <si>
    <t>Planning statistics</t>
  </si>
  <si>
    <t>Grade II listed buildings on the Register (London)</t>
  </si>
  <si>
    <t>England (£m)</t>
  </si>
  <si>
    <t>Total number of listed places of worship (all grades)</t>
  </si>
  <si>
    <t>Total number of listed places of worship (all grades) on the Register</t>
  </si>
  <si>
    <t>Percentage of listed places of worship (all grades) on the Register (%)</t>
  </si>
  <si>
    <t>Regional Distribution: Proportion of all registered battlefields on the register</t>
  </si>
  <si>
    <r>
      <t xml:space="preserve">2013 </t>
    </r>
    <r>
      <rPr>
        <b/>
        <vertAlign val="superscript"/>
        <sz val="11"/>
        <color theme="1"/>
        <rFont val="Calibri"/>
        <family val="2"/>
        <scheme val="minor"/>
      </rPr>
      <t>1</t>
    </r>
  </si>
  <si>
    <t>Number of Grade I and II* buildings and structural scheduled monuments REMOVED from the register</t>
  </si>
  <si>
    <r>
      <t>2009</t>
    </r>
    <r>
      <rPr>
        <b/>
        <vertAlign val="superscript"/>
        <sz val="11"/>
        <color theme="1"/>
        <rFont val="Calibri"/>
        <family val="2"/>
        <scheme val="minor"/>
      </rPr>
      <t xml:space="preserve"> 1</t>
    </r>
  </si>
  <si>
    <t>Regional distribution:  % scheduled monuments on the Register</t>
  </si>
  <si>
    <t>% Scheduled monuments which are on the Register (% of total scheduled monuments)</t>
  </si>
  <si>
    <t xml:space="preserve">The parks and gardens at risk study drew on a suite of indicators to describe beneficial or detrimental change to registered parks and gardens, the existence of proactive conservation planning and the extent of neglect of sites. </t>
  </si>
  <si>
    <t xml:space="preserve">The Heritage at Risk Register contains Grade I and Grade II* listed buildings and structural scheduled monuments (structures rather than earthworks and buried sites) assessed to be at risk through neglect, decay or functional redundancy.  It also includes Grade II listed buildings assets at risk in London. </t>
  </si>
  <si>
    <t xml:space="preserve">Scheduled monuments are sites, structures and buildings of historic, architectural, traditional, artistic or archaeological interest given legal protection by the Ancient Monuments and Archaeological Areas Act (1979). Although protected by law, scheduled monuments are still at risk from a wide range of processes. Like listed buildings and registered landscapes, they are vulnerable to development. In addition, they are exposed to several intense pressures quite beyond the reach of the spatial planning system, these include agricultural intensification, forestry and wholly natural forces, such as coastal erosion. It is the pressures which are not controlled by the planning process which pose the greatest threat to the majority of scheduled monuments. </t>
  </si>
  <si>
    <t xml:space="preserve">There are around 14,800 listed places of worship in England. These buildings provide spaces for worship as well as social and community events where people gather for a wide range of practical and spiritual reasons. </t>
  </si>
  <si>
    <r>
      <t>2010</t>
    </r>
    <r>
      <rPr>
        <b/>
        <vertAlign val="superscript"/>
        <sz val="11"/>
        <color theme="1"/>
        <rFont val="Calibri"/>
        <family val="2"/>
        <scheme val="minor"/>
      </rPr>
      <t xml:space="preserve"> 1 2</t>
    </r>
  </si>
  <si>
    <r>
      <rPr>
        <vertAlign val="superscript"/>
        <sz val="9"/>
        <color theme="1"/>
        <rFont val="Calibri"/>
        <family val="2"/>
        <scheme val="minor"/>
      </rPr>
      <t>1</t>
    </r>
    <r>
      <rPr>
        <sz val="9"/>
        <color theme="1"/>
        <rFont val="Calibri"/>
        <family val="2"/>
        <scheme val="minor"/>
      </rPr>
      <t xml:space="preserve"> 2010 is the baseline year for conservation areas at risk being added to the Heritage at Risk Register. </t>
    </r>
  </si>
  <si>
    <r>
      <rPr>
        <vertAlign val="superscript"/>
        <sz val="9"/>
        <color theme="1"/>
        <rFont val="Calibri"/>
        <family val="2"/>
        <scheme val="minor"/>
      </rPr>
      <t xml:space="preserve">2  </t>
    </r>
    <r>
      <rPr>
        <sz val="9"/>
        <color theme="1"/>
        <rFont val="Calibri"/>
        <family val="2"/>
        <scheme val="minor"/>
      </rPr>
      <t xml:space="preserve">Each year for local planning authorities which do not respond to the survey, their previous responses are carried over </t>
    </r>
  </si>
  <si>
    <r>
      <t xml:space="preserve">2009- 2011 </t>
    </r>
    <r>
      <rPr>
        <b/>
        <vertAlign val="superscript"/>
        <sz val="11"/>
        <color theme="1"/>
        <rFont val="Calibri"/>
        <family val="2"/>
        <scheme val="minor"/>
      </rPr>
      <t>2</t>
    </r>
  </si>
  <si>
    <r>
      <t xml:space="preserve">2008 </t>
    </r>
    <r>
      <rPr>
        <b/>
        <vertAlign val="superscript"/>
        <sz val="11"/>
        <color theme="1"/>
        <rFont val="Calibri"/>
        <family val="2"/>
        <scheme val="minor"/>
      </rPr>
      <t>1</t>
    </r>
  </si>
  <si>
    <t>Number of registered battlefields on the Register</t>
  </si>
  <si>
    <t>% of registered battlefields that are on the Register</t>
  </si>
  <si>
    <t>Number of protected wreck sites on the Register</t>
  </si>
  <si>
    <t>% of all protected wreck sites that are on the Register</t>
  </si>
  <si>
    <t>Regional distribution: % of protected sites on the Register</t>
  </si>
  <si>
    <r>
      <rPr>
        <vertAlign val="superscript"/>
        <sz val="9"/>
        <color theme="1"/>
        <rFont val="Calibri"/>
        <family val="2"/>
        <scheme val="minor"/>
      </rPr>
      <t xml:space="preserve">1 </t>
    </r>
    <r>
      <rPr>
        <sz val="9"/>
        <color theme="1"/>
        <rFont val="Calibri"/>
        <family val="2"/>
        <scheme val="minor"/>
      </rPr>
      <t>2008 is the baseline year for registered battlefields at risk being added to the Heritage at Risk Register</t>
    </r>
  </si>
  <si>
    <t>Trends</t>
  </si>
  <si>
    <r>
      <t xml:space="preserve">National Parks Authorities </t>
    </r>
    <r>
      <rPr>
        <vertAlign val="superscript"/>
        <sz val="11"/>
        <color theme="1"/>
        <rFont val="Calibri"/>
        <family val="2"/>
        <scheme val="minor"/>
      </rPr>
      <t>2</t>
    </r>
  </si>
  <si>
    <t>English Heritage/ Historic England  grants to scheduled monuments at risk</t>
  </si>
  <si>
    <t>Number of Scheduled Monuments receiving grant aid</t>
  </si>
  <si>
    <t>Number of conservation areas on the Register</t>
  </si>
  <si>
    <r>
      <rPr>
        <vertAlign val="superscript"/>
        <sz val="8"/>
        <color theme="1"/>
        <rFont val="Calibri"/>
        <family val="2"/>
        <scheme val="minor"/>
      </rPr>
      <t xml:space="preserve">1 </t>
    </r>
    <r>
      <rPr>
        <sz val="8"/>
        <color theme="1"/>
        <rFont val="Calibri"/>
        <family val="2"/>
        <scheme val="minor"/>
      </rPr>
      <t>2008 is the baseline year for protected wrecks at risk being added to the Heritage at Risk Register</t>
    </r>
  </si>
  <si>
    <r>
      <rPr>
        <vertAlign val="superscript"/>
        <sz val="8"/>
        <color theme="1"/>
        <rFont val="Calibri"/>
        <family val="2"/>
        <scheme val="minor"/>
      </rPr>
      <t>1</t>
    </r>
    <r>
      <rPr>
        <sz val="8"/>
        <color theme="1"/>
        <rFont val="Calibri"/>
        <family val="2"/>
        <scheme val="minor"/>
      </rPr>
      <t xml:space="preserve"> Due to rounding the regional figures may not equal the national figure above</t>
    </r>
  </si>
  <si>
    <r>
      <rPr>
        <vertAlign val="superscript"/>
        <sz val="8"/>
        <color theme="1"/>
        <rFont val="Calibri"/>
        <family val="2"/>
        <scheme val="minor"/>
      </rPr>
      <t>2</t>
    </r>
    <r>
      <rPr>
        <sz val="8"/>
        <color theme="1"/>
        <rFont val="Calibri"/>
        <family val="2"/>
        <scheme val="minor"/>
      </rPr>
      <t xml:space="preserve"> National Parks data available from 2008/09</t>
    </r>
  </si>
  <si>
    <r>
      <t xml:space="preserve">Number of listed building consent decisions </t>
    </r>
    <r>
      <rPr>
        <b/>
        <vertAlign val="superscript"/>
        <sz val="16"/>
        <color theme="1"/>
        <rFont val="Calibri"/>
        <family val="2"/>
        <scheme val="minor"/>
      </rPr>
      <t>1</t>
    </r>
  </si>
  <si>
    <r>
      <rPr>
        <vertAlign val="superscript"/>
        <sz val="8"/>
        <color theme="1"/>
        <rFont val="Calibri"/>
        <family val="2"/>
        <scheme val="minor"/>
      </rPr>
      <t xml:space="preserve">2 </t>
    </r>
    <r>
      <rPr>
        <sz val="8"/>
        <color theme="1"/>
        <rFont val="Calibri"/>
        <family val="2"/>
        <scheme val="minor"/>
      </rPr>
      <t>National Park Authorities Data is available from 2008/09</t>
    </r>
  </si>
  <si>
    <r>
      <t xml:space="preserve">National Park Authorities </t>
    </r>
    <r>
      <rPr>
        <vertAlign val="superscript"/>
        <sz val="11"/>
        <color theme="1"/>
        <rFont val="Calibri"/>
        <family val="2"/>
        <scheme val="minor"/>
      </rPr>
      <t>2</t>
    </r>
  </si>
  <si>
    <r>
      <t xml:space="preserve">2014/15 </t>
    </r>
    <r>
      <rPr>
        <b/>
        <vertAlign val="superscript"/>
        <sz val="11"/>
        <color theme="1"/>
        <rFont val="Calibri"/>
        <family val="2"/>
        <scheme val="minor"/>
      </rPr>
      <t>1</t>
    </r>
  </si>
  <si>
    <t>World Heritage Management Plans aim to achieve a balance between conservation, access, sustainable use of the site and the needs of the local community. Plans involve all stakeholders involved in the site and should be open to public consultation. Since 2009 all World Heritage sites have had a management plan. For more information please see: 
https://www.historicengland.org.uk/advice/hpg/has/whs/.</t>
  </si>
  <si>
    <t>Note: SMC data was perviously collected from DCMS. From 2014/15 the data is provided directly by HE and refers to all consents between April 2014 and March 2015 within the 13 weekly deadline.</t>
  </si>
  <si>
    <t xml:space="preserve">Scheduled Monument Consent is required for alterations to any scheduled monument. </t>
  </si>
  <si>
    <t>CONTENTS</t>
  </si>
  <si>
    <t>Click button below to follow links to the indicators</t>
  </si>
  <si>
    <t>2015/16</t>
  </si>
  <si>
    <t>All National Park Authority applications are included in the local authority areas unless otherwise stated.</t>
  </si>
  <si>
    <t>All planning applications affecting registered parks and gardens must be sent to the Garden Trust. The Gardens Trust was formed on 24 July 2015 through the merger of The Garden History Society (GHS) and the Association of Gardens Trusts (AGT). To find out more please go to http://www.gardenstrusts.org.uk/</t>
  </si>
  <si>
    <t>Ebbsfleet Development Corporation</t>
  </si>
  <si>
    <t>Old Oak and Park Royal Development Corporation</t>
  </si>
  <si>
    <r>
      <t>England</t>
    </r>
    <r>
      <rPr>
        <sz val="11"/>
        <color theme="1"/>
        <rFont val="Calibri"/>
        <family val="2"/>
        <scheme val="minor"/>
      </rPr>
      <t/>
    </r>
  </si>
  <si>
    <t>National Parks Authorities *</t>
  </si>
  <si>
    <r>
      <t xml:space="preserve">As a result of the Enterprise and Regulatory Reform Act 2013, demolition of a building in a conservation area now requires planning permission rather than conservation area consent (CAC). This explains the sharp decline in CACs from 2014/15 </t>
    </r>
    <r>
      <rPr>
        <b/>
        <vertAlign val="superscript"/>
        <sz val="11"/>
        <color theme="1"/>
        <rFont val="Calibri"/>
        <family val="2"/>
        <scheme val="minor"/>
      </rPr>
      <t>1</t>
    </r>
    <r>
      <rPr>
        <b/>
        <sz val="11"/>
        <color theme="1"/>
        <rFont val="Calibri"/>
        <family val="2"/>
        <scheme val="minor"/>
      </rPr>
      <t xml:space="preserve"> - from 2017 Heritage Counts will not report on this indicator.</t>
    </r>
  </si>
  <si>
    <t>% of all conservation area consent decisions, by region 2015/16</t>
  </si>
  <si>
    <t>Scheduled Monument Consent is required for alterations to any scheduled monument. To find out more please go to https://www.historicengland.org.uk/advice/planning/consents/smc</t>
  </si>
  <si>
    <r>
      <t xml:space="preserve">Number of Grade  I, Grade II* and structural scheduled monuments items on the register </t>
    </r>
    <r>
      <rPr>
        <vertAlign val="superscript"/>
        <sz val="11"/>
        <color theme="1"/>
        <rFont val="Calibri"/>
        <family val="2"/>
        <scheme val="minor"/>
      </rPr>
      <t xml:space="preserve">1 </t>
    </r>
  </si>
  <si>
    <t>Grade I &amp; Grade II* Buildings</t>
  </si>
  <si>
    <t>Listed places of worship</t>
  </si>
  <si>
    <t>Grade II Building (London)</t>
  </si>
  <si>
    <t>Assessing the overall condition of historic environment assets and identifying those facing the greatest pressures and threats is of critical importance to understanding the state of England's heritage. It provides the basis for prioritising actions and committing the resources necessary to mitigate those pressures and threats.For more information, visit: https://historicengland.org.uk/advice/heritage-at-risk/</t>
  </si>
  <si>
    <r>
      <t xml:space="preserve">1 </t>
    </r>
    <r>
      <rPr>
        <sz val="9"/>
        <rFont val="Calibri"/>
        <family val="2"/>
        <scheme val="minor"/>
      </rPr>
      <t>2013 onward - adjusted to allow for practical comparison with previous years' figures</t>
    </r>
  </si>
  <si>
    <t>Trend over time</t>
  </si>
  <si>
    <t>Trend</t>
  </si>
  <si>
    <r>
      <t xml:space="preserve">New methodology for calculating the percentage of listed places of worship on the Register: </t>
    </r>
    <r>
      <rPr>
        <sz val="11"/>
        <color theme="1"/>
        <rFont val="Calibri"/>
        <family val="2"/>
        <scheme val="minor"/>
      </rPr>
      <t>Up to 2013, the number of place of worship risk assessments on the Register was calculated by dividing the number of listed places of worship on the Register by those assessed. As the majority of listed places of worship, c.14,800 have now been assessed, the base for calculating the place of worship Register entries statistic has changed from only those assessed to all listed places of worship. Consequently the percentage of listed places of worship on the Register has changed significantly and means that comparison of 2014 with previous years is not possible. The percentage of all listed places of worship is the new official statistic and 2014 is the new baseline for places of worship.</t>
    </r>
  </si>
  <si>
    <t>The consent regime for altering or demolishing listed buildings is operated by Local Planning Authorities, with Historic England required to be consulted on all applications affecting grade I and grade II* buildings. For further information see: http://www.historicengland.org.uk/advice/planning/consents/lbc/</t>
  </si>
  <si>
    <t>Trend (2002/3 - 2013/14)</t>
  </si>
  <si>
    <t>All National Park Authority applications are included in the local authority areas unless otherwise stated</t>
  </si>
  <si>
    <t>2016/17</t>
  </si>
  <si>
    <t>World Heritage Site</t>
  </si>
  <si>
    <t>Management plan updated in the last 5 years?</t>
  </si>
  <si>
    <t>Durham Castle and Cathedral</t>
  </si>
  <si>
    <t>Ironbridge Gorge</t>
  </si>
  <si>
    <t>Stonehenge, Avebury and Associated Sites</t>
  </si>
  <si>
    <t>Studley Royal Park including the Ruins of Fountains Abbey</t>
  </si>
  <si>
    <t>Blenheim Palace</t>
  </si>
  <si>
    <t>City of Bath</t>
  </si>
  <si>
    <t>Frontiers of the Roman Empire (Hadrian’s Wall)</t>
  </si>
  <si>
    <t>Palace of Westminster and Westminster Abbey including Saint Margaret’s Church</t>
  </si>
  <si>
    <t>Canterbury Cathedral, St Augustine's Abbey, and St Martin's Church</t>
  </si>
  <si>
    <t>Tower of London</t>
  </si>
  <si>
    <t>Maritime Greenwich</t>
  </si>
  <si>
    <t>Derwent Valley Mills</t>
  </si>
  <si>
    <t>Dorset and East Devon Coast</t>
  </si>
  <si>
    <t>Saltaire</t>
  </si>
  <si>
    <t>Royal Botanic Gardens, Kew</t>
  </si>
  <si>
    <t>Liverpool – Maritime Mercantile City</t>
  </si>
  <si>
    <t>Cornwall and West Devon Mining Landscape</t>
  </si>
  <si>
    <t>Pontcysyllte Aqueduct and Canal (Shropshire section)</t>
  </si>
  <si>
    <r>
      <t xml:space="preserve">2017 </t>
    </r>
    <r>
      <rPr>
        <b/>
        <vertAlign val="superscript"/>
        <sz val="11"/>
        <color theme="1"/>
        <rFont val="Calibri"/>
        <family val="2"/>
        <scheme val="minor"/>
      </rPr>
      <t>3</t>
    </r>
  </si>
  <si>
    <t>Listed Building Consent decisions</t>
  </si>
  <si>
    <t>*Data not available</t>
  </si>
  <si>
    <t>2017/18</t>
  </si>
  <si>
    <t>Regional Distribution, 2017/18, % of England's Scheduled Monument Consents</t>
  </si>
  <si>
    <r>
      <t xml:space="preserve">2018 </t>
    </r>
    <r>
      <rPr>
        <b/>
        <vertAlign val="superscript"/>
        <sz val="11"/>
        <color theme="1"/>
        <rFont val="Calibri"/>
        <family val="2"/>
        <scheme val="minor"/>
      </rPr>
      <t>3</t>
    </r>
  </si>
  <si>
    <r>
      <rPr>
        <vertAlign val="superscript"/>
        <sz val="9"/>
        <color theme="1"/>
        <rFont val="Calibri"/>
        <family val="2"/>
        <scheme val="minor"/>
      </rPr>
      <t>*</t>
    </r>
    <r>
      <rPr>
        <sz val="9"/>
        <color theme="1"/>
        <rFont val="Calibri"/>
        <family val="2"/>
        <scheme val="minor"/>
      </rPr>
      <t xml:space="preserve">National Parks data is not available until 20/08/09 </t>
    </r>
  </si>
  <si>
    <t/>
  </si>
  <si>
    <t>Redcar And Cleveland</t>
  </si>
  <si>
    <t>Cheshire West And Chester</t>
  </si>
  <si>
    <t>Barrow-In-Furness</t>
  </si>
  <si>
    <t>Blackburn With Darwen</t>
  </si>
  <si>
    <t>East Riding Of Yorkshire</t>
  </si>
  <si>
    <t>Telford And Wrekin</t>
  </si>
  <si>
    <t>Stoke-On-Trent</t>
  </si>
  <si>
    <t>Nuneaton And Bedworth</t>
  </si>
  <si>
    <t>Stratford-On-Avon</t>
  </si>
  <si>
    <t>Hinckley And Bosworth</t>
  </si>
  <si>
    <t>Oadby And Wigston</t>
  </si>
  <si>
    <t>West Northamptonshire Udc</t>
  </si>
  <si>
    <t>Newark And Sherwood</t>
  </si>
  <si>
    <t>Thurrock Udc</t>
  </si>
  <si>
    <t>King'S Lynn And West Norfolk</t>
  </si>
  <si>
    <t>City Of London</t>
  </si>
  <si>
    <t>Kingston Upon Thames</t>
  </si>
  <si>
    <t>London Thames Gateway Udc*</t>
  </si>
  <si>
    <t>Old Oak And Park Royal Development Corporation</t>
  </si>
  <si>
    <t>Richmond Upon Thames</t>
  </si>
  <si>
    <t>Windsor And Maidenhead</t>
  </si>
  <si>
    <t>Milton Keynes Partnership Udc</t>
  </si>
  <si>
    <t>Brighton And Hove</t>
  </si>
  <si>
    <t>Basingstoke And Deane</t>
  </si>
  <si>
    <t>Tonbridge And Malling</t>
  </si>
  <si>
    <t>Vale Of White Horse</t>
  </si>
  <si>
    <t>Epsom And Ewell</t>
  </si>
  <si>
    <t>Reigate And Banstead</t>
  </si>
  <si>
    <t>Weymouth And Portland</t>
  </si>
  <si>
    <t>Forest Of Dean</t>
  </si>
  <si>
    <t>Bath And North East Somerset</t>
  </si>
  <si>
    <t>The Broads Authority</t>
  </si>
  <si>
    <t>Dartmoor National Park</t>
  </si>
  <si>
    <t>New Forest National Park</t>
  </si>
  <si>
    <t>North York Moors National Park</t>
  </si>
  <si>
    <t>South Downs National Park</t>
  </si>
  <si>
    <t>Yorkshire Dales National Park</t>
  </si>
  <si>
    <t>Redcar and Cleveland</t>
  </si>
  <si>
    <t>Total Planning Application Decisions</t>
  </si>
  <si>
    <t>Total Listed Building Consent Decisions</t>
  </si>
  <si>
    <t>Indexed</t>
  </si>
  <si>
    <t>Totals</t>
  </si>
  <si>
    <t>2018/19</t>
  </si>
  <si>
    <t>Change between 2002/3 and 2018/19</t>
  </si>
  <si>
    <t>% change  2002/03 to 2018/19</t>
  </si>
  <si>
    <t>Yes</t>
  </si>
  <si>
    <t>No</t>
  </si>
  <si>
    <t>The English Lake District</t>
  </si>
  <si>
    <t>Jodrell Bank Observatory</t>
  </si>
  <si>
    <t>% change 2003/04 to 2018/19</t>
  </si>
  <si>
    <t>All planing applications received-registered parks and gardens only</t>
  </si>
  <si>
    <t>North East &amp; Yorkshire</t>
  </si>
  <si>
    <t>Midlands</t>
  </si>
  <si>
    <t>London &amp; South East</t>
  </si>
  <si>
    <t xml:space="preserve">North East &amp; Yorkshire </t>
  </si>
  <si>
    <t xml:space="preserve">Percentage of Grade II buildings in London that are on the HAR Register  </t>
  </si>
  <si>
    <t>Total number of listed places of worship 
(all grades)</t>
  </si>
  <si>
    <t xml:space="preserve">Midlands </t>
  </si>
  <si>
    <t xml:space="preserve">London &amp; South East </t>
  </si>
  <si>
    <r>
      <rPr>
        <vertAlign val="superscript"/>
        <sz val="9"/>
        <color theme="1"/>
        <rFont val="Calibri"/>
        <family val="2"/>
        <scheme val="minor"/>
      </rPr>
      <t xml:space="preserve">1 </t>
    </r>
    <r>
      <rPr>
        <sz val="9"/>
        <color theme="1"/>
        <rFont val="Calibri"/>
        <family val="2"/>
        <scheme val="minor"/>
      </rPr>
      <t xml:space="preserve">2009 is the baseline for registered parks and gardens at risk </t>
    </r>
  </si>
  <si>
    <r>
      <t xml:space="preserve">2019 </t>
    </r>
    <r>
      <rPr>
        <b/>
        <vertAlign val="superscript"/>
        <sz val="11"/>
        <color theme="1"/>
        <rFont val="Calibri"/>
        <family val="2"/>
        <scheme val="minor"/>
      </rPr>
      <t>3</t>
    </r>
  </si>
  <si>
    <r>
      <rPr>
        <vertAlign val="superscript"/>
        <sz val="9"/>
        <color theme="1"/>
        <rFont val="Calibri"/>
        <family val="2"/>
        <scheme val="minor"/>
      </rPr>
      <t>3</t>
    </r>
    <r>
      <rPr>
        <sz val="9"/>
        <color theme="1"/>
        <rFont val="Calibri"/>
        <family val="2"/>
        <scheme val="minor"/>
      </rPr>
      <t xml:space="preserve"> Data not collected for 2017, 2018 and 2019.</t>
    </r>
  </si>
  <si>
    <t>% change 2017/18 to 2018/19</t>
  </si>
  <si>
    <t>% of all England's registered park and garden consents by region, 2018/19</t>
  </si>
  <si>
    <t>Indicates local authorities with no registered parks and gardens within the boundaries as of 06.06.2019. Source: Historic England</t>
  </si>
  <si>
    <t>% of entries in baseline 1999 register removed</t>
  </si>
  <si>
    <r>
      <rPr>
        <vertAlign val="superscript"/>
        <sz val="9"/>
        <color theme="1"/>
        <rFont val="Calibri"/>
        <family val="2"/>
        <scheme val="minor"/>
      </rPr>
      <t>2</t>
    </r>
    <r>
      <rPr>
        <sz val="9"/>
        <color theme="1"/>
        <rFont val="Calibri"/>
        <family val="2"/>
        <scheme val="minor"/>
      </rPr>
      <t>This does not include grants to "BoS entries - grade II (London only)"</t>
    </r>
  </si>
  <si>
    <t>Count of scheduled monuments which are on the Register</t>
  </si>
  <si>
    <t>% change 2002/03 to 2018/19</t>
  </si>
  <si>
    <t>% change  2017/18 to 2018/19</t>
  </si>
  <si>
    <t>* Note 2011-19 figures are not processed down to sub-regional level</t>
  </si>
  <si>
    <t>Planning authority</t>
  </si>
  <si>
    <t>Listed building consents (to demolish)</t>
  </si>
  <si>
    <t>Shire districts</t>
  </si>
  <si>
    <r>
      <t xml:space="preserve">East Suffolk </t>
    </r>
    <r>
      <rPr>
        <vertAlign val="superscript"/>
        <sz val="10"/>
        <color rgb="FF000000"/>
        <rFont val="Arial"/>
        <family val="2"/>
      </rPr>
      <t>4</t>
    </r>
  </si>
  <si>
    <t>Folkestone and Hythe</t>
  </si>
  <si>
    <r>
      <t xml:space="preserve">Somerset West and Taunton </t>
    </r>
    <r>
      <rPr>
        <vertAlign val="superscript"/>
        <sz val="10"/>
        <color rgb="FF000000"/>
        <rFont val="Arial"/>
        <family val="2"/>
      </rPr>
      <t>5</t>
    </r>
  </si>
  <si>
    <r>
      <t xml:space="preserve">West Suffolk </t>
    </r>
    <r>
      <rPr>
        <vertAlign val="superscript"/>
        <sz val="10"/>
        <color rgb="FF000000"/>
        <rFont val="Arial"/>
        <family val="2"/>
      </rPr>
      <t>6</t>
    </r>
  </si>
  <si>
    <t>London Boroughs</t>
  </si>
  <si>
    <t>Metropolitan Districts</t>
  </si>
  <si>
    <t>Unitary authorities</t>
  </si>
  <si>
    <r>
      <t xml:space="preserve">Bournemouth, Christchurch and Poole </t>
    </r>
    <r>
      <rPr>
        <vertAlign val="superscript"/>
        <sz val="10"/>
        <color rgb="FF000000"/>
        <rFont val="Arial"/>
        <family val="2"/>
      </rPr>
      <t>7</t>
    </r>
  </si>
  <si>
    <r>
      <t xml:space="preserve">Dorset </t>
    </r>
    <r>
      <rPr>
        <vertAlign val="superscript"/>
        <sz val="10"/>
        <color rgb="FF000000"/>
        <rFont val="Arial"/>
        <family val="2"/>
      </rPr>
      <t>8</t>
    </r>
  </si>
  <si>
    <t>Development Corporations</t>
  </si>
  <si>
    <r>
      <t xml:space="preserve">Bournemouth, Christchurch and Poole </t>
    </r>
    <r>
      <rPr>
        <vertAlign val="superscript"/>
        <sz val="11"/>
        <color theme="1"/>
        <rFont val="Calibri"/>
        <family val="2"/>
        <scheme val="minor"/>
      </rPr>
      <t>3</t>
    </r>
  </si>
  <si>
    <r>
      <t xml:space="preserve">Dorset </t>
    </r>
    <r>
      <rPr>
        <vertAlign val="superscript"/>
        <sz val="11"/>
        <color theme="1"/>
        <rFont val="Calibri"/>
        <family val="2"/>
        <scheme val="minor"/>
      </rPr>
      <t>4</t>
    </r>
  </si>
  <si>
    <r>
      <t xml:space="preserve">Somerset West and Taunton </t>
    </r>
    <r>
      <rPr>
        <vertAlign val="superscript"/>
        <sz val="11"/>
        <color rgb="FF000000"/>
        <rFont val="Calibri"/>
        <family val="2"/>
        <scheme val="minor"/>
      </rPr>
      <t>5</t>
    </r>
  </si>
  <si>
    <r>
      <t xml:space="preserve">East Suffolk </t>
    </r>
    <r>
      <rPr>
        <vertAlign val="superscript"/>
        <sz val="11"/>
        <color rgb="FF000000"/>
        <rFont val="Calibri"/>
        <family val="2"/>
        <scheme val="minor"/>
      </rPr>
      <t>1</t>
    </r>
  </si>
  <si>
    <r>
      <t xml:space="preserve">West Suffolk </t>
    </r>
    <r>
      <rPr>
        <vertAlign val="superscript"/>
        <sz val="11"/>
        <color rgb="FF000000"/>
        <rFont val="Calibri"/>
        <family val="2"/>
        <scheme val="minor"/>
      </rPr>
      <t>2</t>
    </r>
  </si>
  <si>
    <r>
      <t xml:space="preserve">Folkestone and Hythe </t>
    </r>
    <r>
      <rPr>
        <vertAlign val="superscript"/>
        <sz val="11"/>
        <color theme="1"/>
        <rFont val="Calibri"/>
        <family val="2"/>
        <scheme val="minor"/>
      </rPr>
      <t>†</t>
    </r>
  </si>
  <si>
    <r>
      <rPr>
        <vertAlign val="superscript"/>
        <sz val="8"/>
        <color theme="1"/>
        <rFont val="Calibri"/>
        <family val="2"/>
        <scheme val="minor"/>
      </rPr>
      <t>†</t>
    </r>
    <r>
      <rPr>
        <sz val="8"/>
        <color theme="1"/>
        <rFont val="Calibri"/>
        <family val="2"/>
        <scheme val="minor"/>
      </rPr>
      <t xml:space="preserve"> Folkestone and Hythe Council was reported as Shepway Council prior to April 2018 </t>
    </r>
  </si>
  <si>
    <t>1. Comprises Suffolk Coastal from 1 July 2018 to 31 March 2019 and East Suffolk from 1 April to 30 June 2019</t>
  </si>
  <si>
    <t>2. Comprises Forest Heath and St Edmundsbury from 1 July 2018 to 31 March 2019 and West Suffolk from 1 April to 30 June 2019</t>
  </si>
  <si>
    <t>3. Comprises Christchurch district and Bournemouth and Poole unitaries from 1 July 2018 to 31 March 2019 and Bournemouth, Christchurch and Poole unitary authority from 1 April to 30 June 2019</t>
  </si>
  <si>
    <t>4. Comprises East Dorset, North Dorset, Purbeck, West Dorset and Weymouth &amp; Portland from 1 July 2018 to 31 March 2019 and Dorset unitary authority from 1 April to 30 June 2019</t>
  </si>
  <si>
    <t>5. Comprises West Somerset and Taunton Deane from 1 July 2018 to 31 March 2019 and Somerset West and Taunton from 1 April to 30 June 2019</t>
  </si>
  <si>
    <t>1. Estimates are imputed for non-responding district planning authorities.</t>
  </si>
  <si>
    <t>2. Although - for most local planning authorities - the area for which the planning statistics are published relates to the entire geographical extent of the authority, they relate to only part of the authority’s area for those local authorities which include part of national park or a development corporation, which are planning authorities in their own right – e.g. planning applications for the part of Ryedale District Council’s area within the North Yorkshire Moors National Park are decided by the North Yorkshire Moors National Park Authority. This needs to be borne in mind when interpreting the figures published in this and other local authority tables.</t>
  </si>
  <si>
    <t>3. See Table P138 for detailed information.</t>
  </si>
  <si>
    <t>4. Comprises Suffolk Coastal from 1 July 2018 to 31 March 2019 and East Suffolk from 1 April to 30 June 2019</t>
  </si>
  <si>
    <t>6. Comprises Forest Heath and St Edmundsbury from 1 July 2018 to 31 March 2019 and West Suffolk from 1 April to 30 June 2019</t>
  </si>
  <si>
    <t>7. Comprises Christchurch district and Bournemouth and Poole unitaries from 1 July 2018 to 31 March 2019 and Bournemouth, Christchurch and Poole unitary authority from 1 April to 30 June 2019</t>
  </si>
  <si>
    <t>8. Comprises East Dorset, North Dorset, Purbeck, West Dorset and Weymouth &amp; Portland from 1 July 2018 to 31 March 2019 and Dorset unitary authority from 1 April to 30 June 2019</t>
  </si>
  <si>
    <r>
      <t>–</t>
    </r>
    <r>
      <rPr>
        <sz val="7.85"/>
        <color rgb="FF000000"/>
        <rFont val="Arial"/>
        <family val="2"/>
      </rPr>
      <t xml:space="preserve">  </t>
    </r>
    <r>
      <rPr>
        <sz val="8"/>
        <color rgb="FF000000"/>
        <rFont val="Arial"/>
        <family val="2"/>
      </rPr>
      <t xml:space="preserve"> Denotes zero</t>
    </r>
  </si>
  <si>
    <t>P   Provisional</t>
  </si>
  <si>
    <t>R   Revised</t>
  </si>
  <si>
    <t>Source: General Development Control (District) PS1/PS2 returns</t>
  </si>
  <si>
    <t>e-mail: planning.statistics@communities.gov.uk</t>
  </si>
  <si>
    <t>West Northamptonshire UDC</t>
  </si>
  <si>
    <t>Folkestone and Hythe †</t>
  </si>
  <si>
    <r>
      <rPr>
        <vertAlign val="superscript"/>
        <sz val="11"/>
        <color theme="1"/>
        <rFont val="Calibri"/>
        <family val="2"/>
        <scheme val="minor"/>
      </rPr>
      <t>†</t>
    </r>
    <r>
      <rPr>
        <sz val="11"/>
        <color theme="1"/>
        <rFont val="Calibri"/>
        <family val="2"/>
        <scheme val="minor"/>
      </rPr>
      <t xml:space="preserve"> Folkestone and Hythe Council was reported as Shepway Council prior to April 2018 </t>
    </r>
  </si>
  <si>
    <r>
      <t xml:space="preserve">Dorset </t>
    </r>
    <r>
      <rPr>
        <vertAlign val="superscript"/>
        <sz val="11"/>
        <color rgb="FF000000"/>
        <rFont val="Calibri"/>
        <family val="2"/>
        <scheme val="minor"/>
      </rPr>
      <t>4</t>
    </r>
  </si>
  <si>
    <r>
      <t xml:space="preserve">Bournemouth, Christchurch and Poole </t>
    </r>
    <r>
      <rPr>
        <vertAlign val="superscript"/>
        <sz val="11"/>
        <color rgb="FF000000"/>
        <rFont val="Calibri"/>
        <family val="2"/>
        <scheme val="minor"/>
      </rPr>
      <t>3</t>
    </r>
  </si>
  <si>
    <t>Listed building consents (to alter/ extend)</t>
  </si>
  <si>
    <t xml:space="preserve">Ryedale </t>
  </si>
  <si>
    <t>Redcar &amp; Cleveland</t>
  </si>
  <si>
    <t>Total decisions</t>
  </si>
  <si>
    <t>2009/10 to 2018/19</t>
  </si>
  <si>
    <t>2017/18 to 2018/19</t>
  </si>
  <si>
    <t>% change between 2017/18 and 2018/19</t>
  </si>
  <si>
    <t>Number of designated assets on the HAR Register 2019</t>
  </si>
  <si>
    <t>Number of Grade I and Grade II* listed building entries on the register  1999-2018</t>
  </si>
  <si>
    <t>% of grade I and II* listed buildings that are on the Register 1999-2018</t>
  </si>
  <si>
    <r>
      <t>Historic England (prev. English Heritage) grants to building or structure entries (including BoS of SMs) on the Heritage at Risk Register  1999-2018</t>
    </r>
    <r>
      <rPr>
        <b/>
        <vertAlign val="superscript"/>
        <sz val="11"/>
        <color theme="1"/>
        <rFont val="Calibri"/>
        <family val="2"/>
        <scheme val="minor"/>
      </rPr>
      <t>2</t>
    </r>
  </si>
  <si>
    <t>Number of sites receiving grant aid  1999-2018</t>
  </si>
  <si>
    <t>*</t>
  </si>
  <si>
    <t>Number of grade I and II* buildings and structural scheduled monuments ADDED to the register by Historic England region</t>
  </si>
  <si>
    <t>Number of Grade I and II* buildings and structural scheduled monuments REMOVED from the register by Historic England region</t>
  </si>
  <si>
    <t>Number of Grade I and Grade II* listed building entries on the register  by Historic England region</t>
  </si>
  <si>
    <t>Count of scheduled monuments which are on the register 2009-2018</t>
  </si>
  <si>
    <t xml:space="preserve">Yorkshire </t>
  </si>
  <si>
    <t xml:space="preserve">East Midlands </t>
  </si>
  <si>
    <t xml:space="preserve">South East </t>
  </si>
  <si>
    <t>Listed places of worship: number and percentage on the Heritage at Risk Register 2016-2018</t>
  </si>
  <si>
    <t>Listed places of worship: number and percentage on the Heritage at Risk Register by Historic England region</t>
  </si>
  <si>
    <t>Regional distribution: Registered Parks and Gardens at risk 2009-2018</t>
  </si>
  <si>
    <t>% of Registered parks and gardens on the Register 2009-2018</t>
  </si>
  <si>
    <t>Number of Registered parks and gardens on the Register 2009-2018</t>
  </si>
  <si>
    <t>Number of Registered parks and gardens on the Register by Historic England region</t>
  </si>
  <si>
    <t>% of Registered parks and gardens on the Register by Historic England region</t>
  </si>
  <si>
    <t>Regional distribution: Registered Parks and Gardens at risk by Historic England region</t>
  </si>
  <si>
    <r>
      <t>2018</t>
    </r>
    <r>
      <rPr>
        <b/>
        <sz val="11"/>
        <color theme="1"/>
        <rFont val="Calibri"/>
        <family val="2"/>
      </rPr>
      <t>⁴</t>
    </r>
  </si>
  <si>
    <r>
      <rPr>
        <vertAlign val="superscript"/>
        <sz val="9"/>
        <color theme="1"/>
        <rFont val="Calibri"/>
        <family val="2"/>
        <scheme val="minor"/>
      </rPr>
      <t>3</t>
    </r>
    <r>
      <rPr>
        <sz val="9"/>
        <color theme="1"/>
        <rFont val="Calibri"/>
        <family val="2"/>
        <scheme val="minor"/>
      </rPr>
      <t xml:space="preserve"> Data not collected for 2017</t>
    </r>
  </si>
  <si>
    <t>⁴Due to change in methodology, data in 2018 based on Number on Register as a percentage of all Conservation Areas. Therefore, 2018 figures should not be compared with previous years.</t>
  </si>
  <si>
    <t>Number of conservation areas on the Register 2010-2018</t>
  </si>
  <si>
    <t>Percentage of conservation areas surveyed in the Region on the register 2010-2018</t>
  </si>
  <si>
    <t>Total number of conservation areas surveyed 2010-2018</t>
  </si>
  <si>
    <t>Percentage of local planning authorities responding to the survey 2010-2018</t>
  </si>
  <si>
    <t xml:space="preserve">Yorkshire and the Humber </t>
  </si>
  <si>
    <t>Number of registered battlefields on the Register 2008-2018</t>
  </si>
  <si>
    <t>% of registered battlefields that are on the Register 2008-2018</t>
  </si>
  <si>
    <t>Regional Distribution: Proportion of all registered battlefields on the register 2008-2018</t>
  </si>
  <si>
    <t>17 out of 20</t>
  </si>
  <si>
    <t xml:space="preserve">Source: Ministry of Housing, Communities &amp; Local Government </t>
  </si>
  <si>
    <t>Source: Ministry of Housing, Communities &amp; Local Government</t>
  </si>
  <si>
    <t>North East &amp;Yorkshire</t>
  </si>
  <si>
    <t>Net change by Historic England region</t>
  </si>
  <si>
    <r>
      <t>Historic England (prev. English Heritage) grants to building or structure entries (including BoS of SMs) on the Heritage at Risk Register  by Historic England region</t>
    </r>
    <r>
      <rPr>
        <b/>
        <vertAlign val="superscript"/>
        <sz val="11"/>
        <color theme="1"/>
        <rFont val="Calibri"/>
        <family val="2"/>
        <scheme val="minor"/>
      </rPr>
      <t>2</t>
    </r>
  </si>
  <si>
    <t>Number of sites receiving grant aid  by Historic England region</t>
  </si>
  <si>
    <t>% of grade I and II* listed buildings that are on the Register</t>
  </si>
  <si>
    <t>From 2019 Historic England has grouped its Heritage at Risk figures by its six administrative regions. Historic data grouped by Region are provided below. Values aggregated up to six regions from legacy data are shaded in green.</t>
  </si>
  <si>
    <t>Number of protected wreck sites on the Register 2008-2018</t>
  </si>
  <si>
    <t>% of all protected wreck sites that are on the Register 2008-2018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</si>
</sst>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4">
    <numFmt numFmtId="41" formatCode="_-* #,##0_-;\-* #,##0_-;_-* &quot;-&quot;_-;_-@_-"/>
    <numFmt numFmtId="44" formatCode="_-&quot;£&quot;* #,##0.00_-;\-&quot;£&quot;* #,##0.00_-;_-&quot;£&quot;* &quot;-&quot;??_-;_-@_-"/>
    <numFmt numFmtId="43" formatCode="_-* #,##0.00_-;\-* #,##0.00_-;_-* &quot;-&quot;??_-;_-@_-"/>
    <numFmt numFmtId="164" formatCode="0.0"/>
    <numFmt numFmtId="165" formatCode="_-* #,##0_-;\-* #,##0_-;_-* &quot;-&quot;??_-;_-@_-"/>
    <numFmt numFmtId="166" formatCode="0.000"/>
    <numFmt numFmtId="167" formatCode="0.0000"/>
    <numFmt numFmtId="168" formatCode="#\ ##0"/>
    <numFmt numFmtId="169" formatCode="&quot;to &quot;0.0000;&quot;to &quot;\-0.0000;&quot;to 0&quot;"/>
    <numFmt numFmtId="170" formatCode="#,##0;\-#,##0;\-"/>
    <numFmt numFmtId="171" formatCode="[&lt;0.0001]&quot;&lt;0.0001&quot;;0.0000"/>
    <numFmt numFmtId="172" formatCode="#,##0.0,,;\-#,##0.0,,;\-"/>
    <numFmt numFmtId="173" formatCode="#,##0,;\-#,##0,;\-"/>
    <numFmt numFmtId="174" formatCode="0.0%;\-0.0%;\-"/>
    <numFmt numFmtId="175" formatCode="#,##0.0,,;\-#,##0.0,,"/>
    <numFmt numFmtId="176" formatCode="#,##0,;\-#,##0,"/>
    <numFmt numFmtId="177" formatCode="0.0%;\-0.0%"/>
    <numFmt numFmtId="178" formatCode="#,##0.0_-;\(#,##0.0\);_-* &quot;-&quot;??_-"/>
    <numFmt numFmtId="179" formatCode="_-[$€-2]* #,##0.00_-;\-[$€-2]* #,##0.00_-;_-[$€-2]* &quot;-&quot;??_-"/>
    <numFmt numFmtId="180" formatCode="0.0%"/>
    <numFmt numFmtId="181" formatCode="_-&quot;£&quot;* #,##0_-;\-&quot;£&quot;* #,##0_-;_-&quot;£&quot;* &quot;-&quot;??_-;_-@_-"/>
    <numFmt numFmtId="182" formatCode="&quot;£&quot;#,##0"/>
    <numFmt numFmtId="183" formatCode="&quot;£&quot;#,##0.00"/>
    <numFmt numFmtId="184" formatCode="_(* #,##0.00_);_(* \(#,##0.00\);_(* &quot;-&quot;??_);_(@_)"/>
    <numFmt numFmtId="185" formatCode="[&gt;0.5]#,##0;[&lt;-0.5]\-#,##0;\-"/>
    <numFmt numFmtId="186" formatCode="#,##0_);;&quot;- &quot;_);@_)\ "/>
    <numFmt numFmtId="187" formatCode="_(General"/>
    <numFmt numFmtId="188" formatCode="General_)"/>
    <numFmt numFmtId="189" formatCode="_-* #,##0.00\ _D_M_-;\-* #,##0.00\ _D_M_-;_-* &quot;-&quot;??\ _D_M_-;_-@_-"/>
    <numFmt numFmtId="190" formatCode="0000"/>
    <numFmt numFmtId="191" formatCode="#,##0,"/>
    <numFmt numFmtId="192" formatCode="_-&quot;£&quot;* #,##0.0_-;\-&quot;£&quot;* #,##0.0_-;_-&quot;£&quot;* &quot;-&quot;??_-;_-@_-"/>
    <numFmt numFmtId="193" formatCode="#,##0_ ;\-#,##0\ "/>
    <numFmt numFmtId="194" formatCode="&quot;£&quot;#,##0.0;\-&quot;£&quot;#,##0.0"/>
  </numFmts>
  <fonts count="163">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sz val="8"/>
      <color theme="1"/>
      <name val="Calibri"/>
      <family val="2"/>
      <scheme val="minor"/>
    </font>
    <font>
      <sz val="8"/>
      <color rgb="FFFF0000"/>
      <name val="Calibri"/>
      <family val="2"/>
      <scheme val="minor"/>
    </font>
    <font>
      <b/>
      <sz val="20"/>
      <color theme="1"/>
      <name val="Calibri"/>
      <family val="2"/>
      <scheme val="minor"/>
    </font>
    <font>
      <sz val="9"/>
      <color theme="1"/>
      <name val="Calibri"/>
      <family val="2"/>
      <scheme val="minor"/>
    </font>
    <font>
      <b/>
      <sz val="10"/>
      <name val="Arial"/>
      <family val="2"/>
    </font>
    <font>
      <b/>
      <sz val="18"/>
      <name val="Arial"/>
      <family val="2"/>
    </font>
    <font>
      <sz val="10"/>
      <name val="Arial"/>
      <family val="2"/>
    </font>
    <font>
      <u/>
      <sz val="10"/>
      <color indexed="12"/>
      <name val="Arial"/>
      <family val="2"/>
    </font>
    <font>
      <sz val="10"/>
      <name val="Times New Roman"/>
      <family val="1"/>
    </font>
    <font>
      <sz val="8"/>
      <name val="Arial"/>
      <family val="2"/>
    </font>
    <font>
      <b/>
      <sz val="8"/>
      <name val="Arial"/>
      <family val="2"/>
    </font>
    <font>
      <sz val="10"/>
      <color indexed="8"/>
      <name val="Arial"/>
      <family val="2"/>
    </font>
    <font>
      <b/>
      <sz val="9"/>
      <color indexed="8"/>
      <name val="Arial"/>
      <family val="2"/>
    </font>
    <font>
      <b/>
      <sz val="10"/>
      <color indexed="8"/>
      <name val="Arial"/>
      <family val="2"/>
    </font>
    <font>
      <b/>
      <sz val="12"/>
      <name val="Arial"/>
      <family val="2"/>
    </font>
    <font>
      <sz val="10"/>
      <color indexed="10"/>
      <name val="Arial"/>
      <family val="2"/>
    </font>
    <font>
      <sz val="11"/>
      <color indexed="10"/>
      <name val="Arial"/>
      <family val="2"/>
    </font>
    <font>
      <vertAlign val="superscript"/>
      <sz val="10"/>
      <name val="Arial"/>
      <family val="2"/>
    </font>
    <font>
      <b/>
      <sz val="16"/>
      <color theme="1"/>
      <name val="Calibri"/>
      <family val="2"/>
      <scheme val="minor"/>
    </font>
    <font>
      <sz val="11"/>
      <name val="Calibri"/>
      <family val="2"/>
      <scheme val="minor"/>
    </font>
    <font>
      <sz val="12"/>
      <color theme="1"/>
      <name val="Arial"/>
      <family val="2"/>
    </font>
    <font>
      <b/>
      <u/>
      <sz val="10"/>
      <name val="Times New Roman"/>
      <family val="1"/>
    </font>
    <font>
      <b/>
      <sz val="10"/>
      <name val="Times New Roman"/>
      <family val="1"/>
    </font>
    <font>
      <vertAlign val="superscript"/>
      <sz val="10"/>
      <name val="Times New Roman"/>
      <family val="1"/>
    </font>
    <font>
      <u/>
      <sz val="10"/>
      <color indexed="12"/>
      <name val="Times New Roman"/>
      <family val="1"/>
    </font>
    <font>
      <sz val="10"/>
      <color indexed="8"/>
      <name val="Times New Roman"/>
      <family val="1"/>
    </font>
    <font>
      <sz val="11"/>
      <color indexed="8"/>
      <name val="Calibri"/>
      <family val="2"/>
    </font>
    <font>
      <i/>
      <sz val="10"/>
      <name val="Arial"/>
      <family val="2"/>
    </font>
    <font>
      <sz val="10"/>
      <name val="System"/>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indexed="18"/>
      <name val="Arial"/>
      <family val="2"/>
    </font>
    <font>
      <sz val="9"/>
      <name val="Arial"/>
      <family val="2"/>
    </font>
    <font>
      <sz val="8"/>
      <name val="Times New Roman"/>
      <family val="1"/>
    </font>
    <font>
      <i/>
      <sz val="8"/>
      <name val="Times New Roman"/>
      <family val="1"/>
    </font>
    <font>
      <b/>
      <sz val="9"/>
      <color indexed="18"/>
      <name val="Arial"/>
      <family val="2"/>
    </font>
    <font>
      <b/>
      <i/>
      <sz val="10"/>
      <name val="Arial"/>
      <family val="2"/>
    </font>
    <font>
      <sz val="7"/>
      <name val="Arial"/>
      <family val="2"/>
    </font>
    <font>
      <b/>
      <sz val="10"/>
      <name val="Tahoma"/>
      <family val="2"/>
    </font>
    <font>
      <sz val="10"/>
      <name val="Tahoma"/>
      <family val="2"/>
    </font>
    <font>
      <i/>
      <sz val="7"/>
      <name val="Arial"/>
      <family val="2"/>
    </font>
    <font>
      <b/>
      <sz val="8"/>
      <color indexed="12"/>
      <name val="Arial"/>
      <family val="2"/>
    </font>
    <font>
      <i/>
      <sz val="8"/>
      <color indexed="12"/>
      <name val="Arial"/>
      <family val="2"/>
    </font>
    <font>
      <i/>
      <sz val="8"/>
      <name val="Arial"/>
      <family val="2"/>
    </font>
    <font>
      <b/>
      <sz val="11"/>
      <color indexed="55"/>
      <name val="Arial"/>
      <family val="2"/>
    </font>
    <font>
      <b/>
      <sz val="12"/>
      <color indexed="12"/>
      <name val="Arial"/>
      <family val="2"/>
    </font>
    <font>
      <b/>
      <i/>
      <sz val="12"/>
      <name val="Arial"/>
      <family val="2"/>
    </font>
    <font>
      <sz val="12"/>
      <name val="Helv"/>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b/>
      <sz val="11"/>
      <name val="Times New Roman"/>
      <family val="1"/>
    </font>
    <font>
      <u/>
      <sz val="10"/>
      <color theme="10"/>
      <name val="System"/>
      <family val="2"/>
    </font>
    <font>
      <u/>
      <sz val="11"/>
      <color theme="10"/>
      <name val="Calibri"/>
      <family val="2"/>
    </font>
    <font>
      <sz val="12"/>
      <color rgb="FF1F497D"/>
      <name val="Arial"/>
      <family val="2"/>
    </font>
    <font>
      <b/>
      <vertAlign val="superscript"/>
      <sz val="10"/>
      <name val="Arial"/>
      <family val="2"/>
    </font>
    <font>
      <sz val="18"/>
      <name val="Calibri"/>
      <family val="2"/>
      <scheme val="minor"/>
    </font>
    <font>
      <sz val="16"/>
      <name val="Calibri"/>
      <family val="2"/>
      <scheme val="minor"/>
    </font>
    <font>
      <b/>
      <sz val="10"/>
      <name val="Calibri"/>
      <family val="2"/>
      <scheme val="minor"/>
    </font>
    <font>
      <b/>
      <sz val="20"/>
      <name val="Calibri"/>
      <family val="2"/>
      <scheme val="minor"/>
    </font>
    <font>
      <b/>
      <sz val="11"/>
      <name val="Calibri"/>
      <family val="2"/>
      <scheme val="minor"/>
    </font>
    <font>
      <sz val="11"/>
      <color theme="0"/>
      <name val="Calibri"/>
      <family val="2"/>
      <scheme val="minor"/>
    </font>
    <font>
      <b/>
      <sz val="10"/>
      <color theme="0"/>
      <name val="Arial"/>
      <family val="2"/>
    </font>
    <font>
      <vertAlign val="superscript"/>
      <sz val="11"/>
      <color theme="1"/>
      <name val="Calibri"/>
      <family val="2"/>
      <scheme val="minor"/>
    </font>
    <font>
      <b/>
      <vertAlign val="superscript"/>
      <sz val="11"/>
      <color theme="1"/>
      <name val="Calibri"/>
      <family val="2"/>
      <scheme val="minor"/>
    </font>
    <font>
      <vertAlign val="superscript"/>
      <sz val="9"/>
      <color theme="1"/>
      <name val="Calibri"/>
      <family val="2"/>
      <scheme val="minor"/>
    </font>
    <font>
      <vertAlign val="superscript"/>
      <sz val="8"/>
      <color theme="1"/>
      <name val="Calibri"/>
      <family val="2"/>
      <scheme val="minor"/>
    </font>
    <font>
      <b/>
      <vertAlign val="superscript"/>
      <sz val="16"/>
      <color theme="1"/>
      <name val="Calibri"/>
      <family val="2"/>
      <scheme val="minor"/>
    </font>
    <font>
      <b/>
      <sz val="20"/>
      <color theme="1"/>
      <name val="Calibri"/>
      <family val="2"/>
    </font>
    <font>
      <u/>
      <sz val="12"/>
      <color indexed="12"/>
      <name val="Arial"/>
      <family val="2"/>
    </font>
    <font>
      <b/>
      <sz val="16"/>
      <color theme="1"/>
      <name val="Calibri"/>
      <family val="2"/>
    </font>
    <font>
      <sz val="11"/>
      <color rgb="FF000000"/>
      <name val="Calibri"/>
      <family val="2"/>
      <scheme val="minor"/>
    </font>
    <font>
      <b/>
      <sz val="11"/>
      <color rgb="FF000000"/>
      <name val="Calibri"/>
      <family val="2"/>
    </font>
    <font>
      <sz val="11"/>
      <color rgb="FF000000"/>
      <name val="Calibri"/>
      <family val="2"/>
    </font>
    <font>
      <sz val="11"/>
      <name val="Arial"/>
      <family val="2"/>
    </font>
    <font>
      <vertAlign val="superscript"/>
      <sz val="9"/>
      <name val="Calibri"/>
      <family val="2"/>
      <scheme val="minor"/>
    </font>
    <font>
      <sz val="9"/>
      <name val="Calibri"/>
      <family val="2"/>
      <scheme val="minor"/>
    </font>
    <font>
      <b/>
      <sz val="12"/>
      <color theme="1"/>
      <name val="Calibri"/>
      <family val="2"/>
      <scheme val="minor"/>
    </font>
    <font>
      <sz val="10"/>
      <color rgb="FF000000"/>
      <name val="Arial"/>
      <family val="2"/>
    </font>
    <font>
      <b/>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0"/>
      <name val="Arial"/>
      <family val="2"/>
    </font>
    <font>
      <b/>
      <sz val="10"/>
      <color rgb="FF000000"/>
      <name val="Arial"/>
      <family val="2"/>
    </font>
    <font>
      <vertAlign val="superscript"/>
      <sz val="10"/>
      <color rgb="FF000000"/>
      <name val="Arial"/>
      <family val="2"/>
    </font>
    <font>
      <b/>
      <sz val="10"/>
      <color theme="1"/>
      <name val="Arial"/>
      <family val="2"/>
    </font>
    <font>
      <sz val="8"/>
      <color theme="1"/>
      <name val="Arial"/>
      <family val="2"/>
    </font>
    <font>
      <b/>
      <sz val="14"/>
      <name val="Arial"/>
      <family val="2"/>
    </font>
    <font>
      <sz val="8"/>
      <color indexed="8"/>
      <name val="Arial"/>
      <family val="2"/>
    </font>
    <font>
      <sz val="10"/>
      <name val="Helvetica"/>
      <family val="2"/>
    </font>
    <font>
      <sz val="8"/>
      <name val="CG Times"/>
    </font>
    <font>
      <sz val="14"/>
      <name val="Arial"/>
      <family val="2"/>
    </font>
    <font>
      <u/>
      <sz val="6"/>
      <color indexed="12"/>
      <name val="Arial"/>
      <family val="2"/>
    </font>
    <font>
      <u/>
      <sz val="10"/>
      <color indexed="12"/>
      <name val="Helvetica"/>
      <family val="2"/>
    </font>
    <font>
      <u/>
      <sz val="10"/>
      <color indexed="12"/>
      <name val="MS Sans Serif"/>
      <family val="2"/>
    </font>
    <font>
      <u/>
      <sz val="7.5"/>
      <color indexed="12"/>
      <name val="Arial"/>
      <family val="2"/>
    </font>
    <font>
      <sz val="10"/>
      <color indexed="18"/>
      <name val="Arial"/>
      <family val="2"/>
    </font>
    <font>
      <sz val="10"/>
      <name val="Verdana"/>
      <family val="2"/>
    </font>
    <font>
      <sz val="12"/>
      <name val="Arial"/>
      <family val="2"/>
    </font>
    <font>
      <sz val="10"/>
      <name val="MS Sans Serif"/>
      <family val="2"/>
    </font>
    <font>
      <sz val="11"/>
      <name val="Times New Roman"/>
      <family val="1"/>
    </font>
    <font>
      <b/>
      <sz val="12"/>
      <name val="Times New Roman"/>
      <family val="1"/>
    </font>
    <font>
      <b/>
      <sz val="8"/>
      <color indexed="8"/>
      <name val="MS Sans Serif"/>
      <family val="2"/>
    </font>
    <font>
      <b/>
      <u/>
      <sz val="8.5"/>
      <color indexed="8"/>
      <name val="MS Sans Serif"/>
      <family val="2"/>
    </font>
    <font>
      <b/>
      <sz val="8.5"/>
      <color indexed="12"/>
      <name val="MS Sans Serif"/>
      <family val="2"/>
    </font>
    <font>
      <sz val="9"/>
      <name val="Times"/>
      <family val="1"/>
    </font>
    <font>
      <sz val="10"/>
      <color indexed="8"/>
      <name val="MS Sans Serif"/>
      <family val="2"/>
    </font>
    <font>
      <sz val="8.5"/>
      <color indexed="8"/>
      <name val="MS Sans Serif"/>
      <family val="2"/>
    </font>
    <font>
      <sz val="10"/>
      <color indexed="8"/>
      <name val="Arial"/>
      <family val="2"/>
      <charset val="238"/>
    </font>
    <font>
      <b/>
      <sz val="8.5"/>
      <color indexed="8"/>
      <name val="MS Sans Serif"/>
      <family val="2"/>
    </font>
    <font>
      <sz val="8"/>
      <name val="Arial"/>
      <family val="2"/>
      <charset val="238"/>
    </font>
    <font>
      <b/>
      <u/>
      <sz val="10"/>
      <color indexed="8"/>
      <name val="MS Sans Serif"/>
      <family val="2"/>
    </font>
    <font>
      <sz val="8"/>
      <color indexed="8"/>
      <name val="MS Sans Serif"/>
      <family val="2"/>
    </font>
    <font>
      <sz val="7.5"/>
      <color indexed="8"/>
      <name val="MS Sans Serif"/>
      <family val="2"/>
    </font>
    <font>
      <sz val="10"/>
      <name val="Courier"/>
      <family val="3"/>
    </font>
    <font>
      <b/>
      <sz val="14"/>
      <name val="Helv"/>
    </font>
    <font>
      <b/>
      <sz val="12"/>
      <name val="Helv"/>
    </font>
    <font>
      <u/>
      <sz val="10"/>
      <color theme="10"/>
      <name val="Arial"/>
      <family val="2"/>
    </font>
    <font>
      <u/>
      <sz val="8.5"/>
      <color theme="10"/>
      <name val="Arial"/>
      <family val="2"/>
    </font>
    <font>
      <sz val="10"/>
      <color theme="1"/>
      <name val="Arial"/>
      <family val="2"/>
    </font>
    <font>
      <vertAlign val="superscript"/>
      <sz val="11"/>
      <color rgb="FF000000"/>
      <name val="Calibri"/>
      <family val="2"/>
      <scheme val="minor"/>
    </font>
    <font>
      <sz val="8"/>
      <color rgb="FF000000"/>
      <name val="Arial"/>
      <family val="2"/>
    </font>
    <font>
      <sz val="7.85"/>
      <color rgb="FF000000"/>
      <name val="Arial"/>
      <family val="2"/>
    </font>
    <font>
      <b/>
      <sz val="11"/>
      <color theme="1"/>
      <name val="Calibri"/>
      <family val="2"/>
    </font>
    <font>
      <sz val="9"/>
      <color theme="1"/>
      <name val="Calibri"/>
      <family val="2"/>
    </font>
  </fonts>
  <fills count="92">
    <fill>
      <patternFill patternType="none"/>
    </fill>
    <fill>
      <patternFill patternType="gray125"/>
    </fill>
    <fill>
      <patternFill patternType="solid">
        <fgColor rgb="FF92D050"/>
        <bgColor indexed="64"/>
      </patternFill>
    </fill>
    <fill>
      <patternFill patternType="solid">
        <fgColor rgb="FF002060"/>
        <bgColor indexed="64"/>
      </patternFill>
    </fill>
    <fill>
      <patternFill patternType="solid">
        <fgColor indexed="13"/>
        <bgColor indexed="64"/>
      </patternFill>
    </fill>
    <fill>
      <patternFill patternType="solid">
        <fgColor indexed="10"/>
        <bgColor indexed="64"/>
      </patternFill>
    </fill>
    <fill>
      <patternFill patternType="solid">
        <fgColor indexed="9"/>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24"/>
        <bgColor indexed="64"/>
      </patternFill>
    </fill>
    <fill>
      <patternFill patternType="solid">
        <fgColor theme="4" tint="-0.499984740745262"/>
        <bgColor indexed="64"/>
      </patternFill>
    </fill>
    <fill>
      <patternFill patternType="solid">
        <fgColor theme="0"/>
        <bgColor rgb="FFFFFFFF"/>
      </patternFill>
    </fill>
    <fill>
      <patternFill patternType="solid">
        <fgColor theme="0"/>
        <bgColor indexed="64"/>
      </patternFill>
    </fill>
    <fill>
      <patternFill patternType="solid">
        <fgColor theme="9"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8"/>
      </patternFill>
    </fill>
    <fill>
      <patternFill patternType="solid">
        <fgColor indexed="22"/>
        <bgColor indexed="10"/>
      </patternFill>
    </fill>
    <fill>
      <patternFill patternType="solid">
        <fgColor indexed="22"/>
        <bgColor indexed="8"/>
      </patternFill>
    </fill>
    <fill>
      <patternFill patternType="solid">
        <fgColor indexed="11"/>
        <bgColor indexed="49"/>
      </patternFill>
    </fill>
    <fill>
      <patternFill patternType="solid">
        <fgColor indexed="10"/>
        <bgColor indexed="60"/>
      </patternFill>
    </fill>
    <fill>
      <patternFill patternType="solid">
        <fgColor theme="6"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style="thin">
        <color indexed="64"/>
      </right>
      <top/>
      <bottom/>
      <diagonal/>
    </border>
    <border>
      <left/>
      <right/>
      <top/>
      <bottom style="medium">
        <color indexed="1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medium">
        <color indexed="8"/>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right style="double">
        <color theme="0"/>
      </right>
      <top/>
      <bottom/>
      <diagonal/>
    </border>
    <border>
      <left style="double">
        <color theme="0"/>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bottom/>
      <diagonal/>
    </border>
    <border>
      <left/>
      <right/>
      <top style="thick">
        <color indexed="63"/>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s>
  <cellStyleXfs count="2816">
    <xf numFmtId="0" fontId="0" fillId="0" borderId="0"/>
    <xf numFmtId="9" fontId="1" fillId="0" borderId="0" applyFont="0" applyFill="0" applyBorder="0" applyAlignment="0" applyProtection="0"/>
    <xf numFmtId="43" fontId="1" fillId="0" borderId="0" applyFont="0" applyFill="0" applyBorder="0" applyAlignment="0" applyProtection="0"/>
    <xf numFmtId="0" fontId="12" fillId="0" borderId="0"/>
    <xf numFmtId="0" fontId="13" fillId="0" borderId="0" applyNumberFormat="0" applyFill="0" applyBorder="0" applyAlignment="0" applyProtection="0">
      <alignment vertical="top"/>
      <protection locked="0"/>
    </xf>
    <xf numFmtId="0" fontId="17" fillId="0" borderId="0">
      <alignment vertical="top"/>
    </xf>
    <xf numFmtId="43" fontId="12" fillId="0" borderId="0" applyFont="0" applyFill="0" applyBorder="0" applyAlignment="0" applyProtection="0"/>
    <xf numFmtId="0" fontId="1" fillId="0" borderId="0"/>
    <xf numFmtId="0" fontId="12" fillId="0" borderId="0"/>
    <xf numFmtId="0" fontId="1" fillId="0" borderId="0"/>
    <xf numFmtId="0" fontId="1" fillId="0" borderId="0"/>
    <xf numFmtId="0" fontId="12" fillId="0" borderId="0"/>
    <xf numFmtId="0" fontId="12" fillId="0" borderId="0"/>
    <xf numFmtId="0" fontId="12" fillId="0" borderId="0"/>
    <xf numFmtId="0" fontId="12" fillId="0" borderId="0"/>
    <xf numFmtId="0" fontId="12" fillId="0" borderId="0"/>
    <xf numFmtId="0" fontId="51" fillId="0" borderId="15" applyNumberFormat="0" applyFill="0" applyProtection="0">
      <alignment horizontal="center"/>
    </xf>
    <xf numFmtId="164" fontId="12" fillId="0" borderId="0" applyFont="0" applyFill="0" applyBorder="0" applyProtection="0">
      <alignment horizontal="right"/>
    </xf>
    <xf numFmtId="164" fontId="12" fillId="0" borderId="0" applyFont="0" applyFill="0" applyBorder="0" applyProtection="0">
      <alignment horizontal="right"/>
    </xf>
    <xf numFmtId="0" fontId="32" fillId="9"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166" fontId="12" fillId="0" borderId="0" applyFont="0" applyFill="0" applyBorder="0" applyProtection="0">
      <alignment horizontal="right"/>
    </xf>
    <xf numFmtId="166" fontId="12" fillId="0" borderId="0" applyFont="0" applyFill="0" applyBorder="0" applyProtection="0">
      <alignment horizontal="right"/>
    </xf>
    <xf numFmtId="0" fontId="32" fillId="15"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32" fillId="12" borderId="0" applyNumberFormat="0" applyBorder="0" applyAlignment="0" applyProtection="0"/>
    <xf numFmtId="0" fontId="32" fillId="15" borderId="0" applyNumberFormat="0" applyBorder="0" applyAlignment="0" applyProtection="0"/>
    <xf numFmtId="0" fontId="32" fillId="18" borderId="0" applyNumberFormat="0" applyBorder="0" applyAlignment="0" applyProtection="0"/>
    <xf numFmtId="167" fontId="12" fillId="0" borderId="0" applyFont="0" applyFill="0" applyBorder="0" applyProtection="0">
      <alignment horizontal="right"/>
    </xf>
    <xf numFmtId="167" fontId="12" fillId="0" borderId="0" applyFont="0" applyFill="0" applyBorder="0" applyProtection="0">
      <alignment horizontal="right"/>
    </xf>
    <xf numFmtId="0" fontId="35" fillId="19"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20" borderId="0" applyNumberFormat="0" applyBorder="0" applyAlignment="0" applyProtection="0"/>
    <xf numFmtId="0" fontId="35" fillId="21"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35" fillId="24" borderId="0" applyNumberFormat="0" applyBorder="0" applyAlignment="0" applyProtection="0"/>
    <xf numFmtId="0" fontId="35" fillId="25" borderId="0" applyNumberFormat="0" applyBorder="0" applyAlignment="0" applyProtection="0"/>
    <xf numFmtId="0" fontId="35" fillId="20" borderId="0" applyNumberFormat="0" applyBorder="0" applyAlignment="0" applyProtection="0"/>
    <xf numFmtId="0" fontId="35" fillId="21" borderId="0" applyNumberFormat="0" applyBorder="0" applyAlignment="0" applyProtection="0"/>
    <xf numFmtId="0" fontId="35" fillId="26" borderId="0" applyNumberFormat="0" applyBorder="0" applyAlignment="0" applyProtection="0"/>
    <xf numFmtId="0" fontId="36" fillId="10" borderId="0" applyNumberFormat="0" applyBorder="0" applyAlignment="0" applyProtection="0"/>
    <xf numFmtId="178" fontId="12" fillId="0" borderId="0" applyBorder="0"/>
    <xf numFmtId="0" fontId="37" fillId="27" borderId="16" applyNumberFormat="0" applyAlignment="0" applyProtection="0"/>
    <xf numFmtId="0" fontId="38" fillId="28" borderId="17" applyNumberFormat="0" applyAlignment="0" applyProtection="0"/>
    <xf numFmtId="167" fontId="52" fillId="0" borderId="0" applyFont="0" applyFill="0" applyBorder="0" applyProtection="0">
      <alignment horizontal="right"/>
    </xf>
    <xf numFmtId="169" fontId="52" fillId="0" borderId="0" applyFont="0" applyFill="0" applyBorder="0" applyProtection="0">
      <alignment horizontal="left"/>
    </xf>
    <xf numFmtId="41" fontId="34" fillId="0" borderId="0" applyFont="0" applyFill="0" applyBorder="0" applyAlignment="0" applyProtection="0"/>
    <xf numFmtId="41" fontId="3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64" fillId="0" borderId="10" applyNumberFormat="0" applyBorder="0" applyAlignment="0" applyProtection="0">
      <alignment horizontal="right" vertical="center"/>
    </xf>
    <xf numFmtId="179" fontId="12" fillId="0" borderId="0" applyFont="0" applyFill="0" applyBorder="0" applyAlignment="0" applyProtection="0"/>
    <xf numFmtId="0" fontId="39" fillId="0" borderId="0" applyNumberFormat="0" applyFill="0" applyBorder="0" applyAlignment="0" applyProtection="0"/>
    <xf numFmtId="0" fontId="22" fillId="0" borderId="0">
      <alignment horizontal="right"/>
      <protection locked="0"/>
    </xf>
    <xf numFmtId="0" fontId="53" fillId="0" borderId="0">
      <alignment horizontal="left"/>
    </xf>
    <xf numFmtId="0" fontId="54" fillId="0" borderId="0">
      <alignment horizontal="left"/>
    </xf>
    <xf numFmtId="0" fontId="12" fillId="0" borderId="0" applyFont="0" applyFill="0" applyBorder="0" applyProtection="0">
      <alignment horizontal="right"/>
    </xf>
    <xf numFmtId="0" fontId="12" fillId="0" borderId="0" applyFont="0" applyFill="0" applyBorder="0" applyProtection="0">
      <alignment horizontal="right"/>
    </xf>
    <xf numFmtId="0" fontId="40" fillId="11" borderId="0" applyNumberFormat="0" applyBorder="0" applyAlignment="0" applyProtection="0"/>
    <xf numFmtId="38" fontId="15" fillId="29" borderId="0" applyNumberFormat="0" applyBorder="0" applyAlignment="0" applyProtection="0"/>
    <xf numFmtId="0" fontId="55" fillId="30" borderId="18" applyProtection="0">
      <alignment horizontal="right"/>
    </xf>
    <xf numFmtId="0" fontId="18" fillId="30" borderId="0" applyProtection="0">
      <alignment horizontal="left"/>
    </xf>
    <xf numFmtId="0" fontId="41" fillId="0" borderId="19" applyNumberFormat="0" applyFill="0" applyAlignment="0" applyProtection="0"/>
    <xf numFmtId="0" fontId="65" fillId="0" borderId="0">
      <alignment vertical="top" wrapText="1"/>
    </xf>
    <xf numFmtId="0" fontId="65" fillId="0" borderId="0">
      <alignment vertical="top" wrapText="1"/>
    </xf>
    <xf numFmtId="0" fontId="65" fillId="0" borderId="0">
      <alignment vertical="top" wrapText="1"/>
    </xf>
    <xf numFmtId="0" fontId="65" fillId="0" borderId="0">
      <alignment vertical="top" wrapText="1"/>
    </xf>
    <xf numFmtId="0" fontId="42" fillId="0" borderId="20" applyNumberFormat="0" applyFill="0" applyAlignment="0" applyProtection="0"/>
    <xf numFmtId="170" fontId="20" fillId="0" borderId="0" applyNumberFormat="0" applyFill="0" applyAlignment="0" applyProtection="0"/>
    <xf numFmtId="0" fontId="43" fillId="0" borderId="21" applyNumberFormat="0" applyFill="0" applyAlignment="0" applyProtection="0"/>
    <xf numFmtId="170" fontId="66" fillId="0" borderId="0" applyNumberFormat="0" applyFill="0" applyAlignment="0" applyProtection="0"/>
    <xf numFmtId="0" fontId="43" fillId="0" borderId="0" applyNumberFormat="0" applyFill="0" applyBorder="0" applyAlignment="0" applyProtection="0"/>
    <xf numFmtId="170" fontId="10" fillId="0" borderId="0" applyNumberFormat="0" applyFill="0" applyAlignment="0" applyProtection="0"/>
    <xf numFmtId="170" fontId="56" fillId="0" borderId="0" applyNumberFormat="0" applyFill="0" applyAlignment="0" applyProtection="0"/>
    <xf numFmtId="170" fontId="33" fillId="0" borderId="0" applyNumberFormat="0" applyFill="0" applyAlignment="0" applyProtection="0"/>
    <xf numFmtId="170" fontId="33" fillId="0" borderId="0" applyNumberFormat="0" applyFont="0" applyFill="0" applyBorder="0" applyAlignment="0" applyProtection="0"/>
    <xf numFmtId="170" fontId="33" fillId="0" borderId="0" applyNumberFormat="0" applyFont="0" applyFill="0" applyBorder="0" applyAlignment="0" applyProtection="0"/>
    <xf numFmtId="0" fontId="79"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57" fillId="0" borderId="0" applyFill="0" applyBorder="0" applyProtection="0">
      <alignment horizontal="left"/>
    </xf>
    <xf numFmtId="10" fontId="15" fillId="31" borderId="1" applyNumberFormat="0" applyBorder="0" applyAlignment="0" applyProtection="0"/>
    <xf numFmtId="0" fontId="44" fillId="14" borderId="16" applyNumberFormat="0" applyAlignment="0" applyProtection="0"/>
    <xf numFmtId="0" fontId="44" fillId="14" borderId="16" applyNumberFormat="0" applyAlignment="0" applyProtection="0"/>
    <xf numFmtId="0" fontId="44" fillId="14" borderId="16" applyNumberFormat="0" applyAlignment="0" applyProtection="0"/>
    <xf numFmtId="0" fontId="44" fillId="14" borderId="16" applyNumberFormat="0" applyAlignment="0" applyProtection="0"/>
    <xf numFmtId="0" fontId="44" fillId="14" borderId="16" applyNumberFormat="0" applyAlignment="0" applyProtection="0"/>
    <xf numFmtId="0" fontId="44" fillId="14" borderId="16" applyNumberFormat="0" applyAlignment="0" applyProtection="0"/>
    <xf numFmtId="0" fontId="44" fillId="14" borderId="16" applyNumberFormat="0" applyAlignment="0" applyProtection="0"/>
    <xf numFmtId="0" fontId="44" fillId="14" borderId="16" applyNumberFormat="0" applyAlignment="0" applyProtection="0"/>
    <xf numFmtId="0" fontId="44" fillId="14" borderId="16" applyNumberFormat="0" applyAlignment="0" applyProtection="0"/>
    <xf numFmtId="0" fontId="44" fillId="14" borderId="16" applyNumberFormat="0" applyAlignment="0" applyProtection="0"/>
    <xf numFmtId="0" fontId="44" fillId="14" borderId="16" applyNumberFormat="0" applyAlignment="0" applyProtection="0"/>
    <xf numFmtId="0" fontId="44" fillId="14" borderId="16" applyNumberFormat="0" applyAlignment="0" applyProtection="0"/>
    <xf numFmtId="0" fontId="44" fillId="14" borderId="16" applyNumberFormat="0" applyAlignment="0" applyProtection="0"/>
    <xf numFmtId="0" fontId="44" fillId="14" borderId="16" applyNumberFormat="0" applyAlignment="0" applyProtection="0"/>
    <xf numFmtId="0" fontId="44" fillId="14" borderId="16" applyNumberFormat="0" applyAlignment="0" applyProtection="0"/>
    <xf numFmtId="0" fontId="44" fillId="14" borderId="16" applyNumberFormat="0" applyAlignment="0" applyProtection="0"/>
    <xf numFmtId="0" fontId="44" fillId="14" borderId="16" applyNumberFormat="0" applyAlignment="0" applyProtection="0"/>
    <xf numFmtId="0" fontId="44" fillId="14" borderId="16" applyNumberFormat="0" applyAlignment="0" applyProtection="0"/>
    <xf numFmtId="0" fontId="55" fillId="0" borderId="22" applyProtection="0">
      <alignment horizontal="right"/>
    </xf>
    <xf numFmtId="0" fontId="55" fillId="0" borderId="18" applyProtection="0">
      <alignment horizontal="right"/>
    </xf>
    <xf numFmtId="0" fontId="55" fillId="0" borderId="23" applyProtection="0">
      <alignment horizontal="center"/>
      <protection locked="0"/>
    </xf>
    <xf numFmtId="0" fontId="45" fillId="0" borderId="24" applyNumberFormat="0" applyFill="0" applyAlignment="0" applyProtection="0"/>
    <xf numFmtId="0" fontId="12" fillId="0" borderId="0"/>
    <xf numFmtId="0" fontId="12" fillId="0" borderId="0"/>
    <xf numFmtId="0" fontId="12" fillId="0" borderId="0"/>
    <xf numFmtId="1" fontId="12" fillId="0" borderId="0" applyFont="0" applyFill="0" applyBorder="0" applyProtection="0">
      <alignment horizontal="right"/>
    </xf>
    <xf numFmtId="1" fontId="12" fillId="0" borderId="0" applyFont="0" applyFill="0" applyBorder="0" applyProtection="0">
      <alignment horizontal="right"/>
    </xf>
    <xf numFmtId="0" fontId="46" fillId="32" borderId="0" applyNumberFormat="0" applyBorder="0" applyAlignment="0" applyProtection="0"/>
    <xf numFmtId="0" fontId="67" fillId="0" borderId="0"/>
    <xf numFmtId="0" fontId="67" fillId="0" borderId="0"/>
    <xf numFmtId="0" fontId="67" fillId="0" borderId="0"/>
    <xf numFmtId="0" fontId="67" fillId="0" borderId="0"/>
    <xf numFmtId="0" fontId="67" fillId="0" borderId="0"/>
    <xf numFmtId="168" fontId="34" fillId="0" borderId="0"/>
    <xf numFmtId="0" fontId="12" fillId="0" borderId="0">
      <alignment vertical="top"/>
    </xf>
    <xf numFmtId="0" fontId="1" fillId="0" borderId="0"/>
    <xf numFmtId="0" fontId="1" fillId="0" borderId="0"/>
    <xf numFmtId="0" fontId="12"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alignment vertical="top"/>
    </xf>
    <xf numFmtId="0" fontId="1" fillId="0" borderId="0"/>
    <xf numFmtId="0" fontId="12" fillId="0" borderId="0">
      <alignment vertical="top"/>
    </xf>
    <xf numFmtId="0" fontId="1" fillId="0" borderId="0"/>
    <xf numFmtId="0" fontId="12" fillId="0" borderId="0">
      <alignment vertical="top"/>
    </xf>
    <xf numFmtId="0" fontId="1" fillId="0" borderId="0"/>
    <xf numFmtId="0" fontId="12" fillId="0" borderId="0">
      <alignment vertical="top"/>
    </xf>
    <xf numFmtId="0" fontId="1" fillId="0" borderId="0"/>
    <xf numFmtId="168" fontId="34" fillId="0" borderId="0"/>
    <xf numFmtId="0" fontId="12" fillId="0" borderId="0">
      <alignment vertical="top"/>
    </xf>
    <xf numFmtId="0" fontId="1" fillId="0" borderId="0"/>
    <xf numFmtId="0" fontId="12" fillId="0" borderId="0">
      <alignment vertical="top"/>
    </xf>
    <xf numFmtId="168" fontId="34" fillId="0" borderId="0"/>
    <xf numFmtId="0" fontId="1" fillId="0" borderId="0"/>
    <xf numFmtId="0" fontId="12" fillId="0" borderId="0">
      <alignment vertical="top"/>
    </xf>
    <xf numFmtId="0" fontId="1" fillId="0" borderId="0"/>
    <xf numFmtId="0" fontId="1" fillId="0" borderId="0"/>
    <xf numFmtId="0" fontId="12" fillId="0" borderId="0">
      <alignment vertical="top"/>
    </xf>
    <xf numFmtId="168" fontId="34" fillId="0" borderId="0"/>
    <xf numFmtId="0" fontId="32" fillId="0" borderId="0"/>
    <xf numFmtId="0" fontId="12" fillId="0" borderId="0"/>
    <xf numFmtId="0" fontId="1" fillId="0" borderId="0"/>
    <xf numFmtId="0" fontId="12" fillId="0" borderId="0">
      <alignment vertical="top"/>
    </xf>
    <xf numFmtId="0" fontId="1" fillId="0" borderId="0"/>
    <xf numFmtId="0" fontId="12" fillId="0" borderId="0"/>
    <xf numFmtId="0" fontId="12" fillId="0" borderId="0"/>
    <xf numFmtId="0" fontId="12" fillId="0" borderId="0"/>
    <xf numFmtId="0" fontId="1" fillId="0" borderId="0"/>
    <xf numFmtId="0" fontId="12" fillId="0" borderId="0"/>
    <xf numFmtId="0" fontId="12" fillId="0" borderId="0"/>
    <xf numFmtId="0" fontId="12" fillId="0" borderId="0"/>
    <xf numFmtId="0" fontId="12" fillId="0" borderId="0"/>
    <xf numFmtId="0" fontId="26" fillId="0" borderId="0"/>
    <xf numFmtId="0" fontId="26" fillId="0" borderId="0"/>
    <xf numFmtId="0" fontId="26" fillId="0" borderId="0"/>
    <xf numFmtId="0" fontId="26" fillId="0" borderId="0"/>
    <xf numFmtId="0" fontId="26" fillId="0" borderId="0"/>
    <xf numFmtId="0" fontId="26" fillId="0" borderId="0"/>
    <xf numFmtId="168" fontId="34" fillId="0" borderId="0"/>
    <xf numFmtId="0" fontId="17" fillId="0" borderId="0"/>
    <xf numFmtId="168" fontId="34" fillId="0" borderId="0"/>
    <xf numFmtId="0" fontId="1" fillId="0" borderId="0"/>
    <xf numFmtId="168" fontId="34" fillId="0" borderId="0"/>
    <xf numFmtId="168" fontId="34" fillId="0" borderId="0"/>
    <xf numFmtId="168" fontId="34" fillId="0" borderId="0"/>
    <xf numFmtId="168" fontId="34" fillId="0" borderId="0"/>
    <xf numFmtId="168" fontId="34" fillId="0" borderId="0"/>
    <xf numFmtId="168" fontId="34" fillId="0" borderId="0"/>
    <xf numFmtId="168" fontId="34" fillId="0" borderId="0"/>
    <xf numFmtId="0" fontId="3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168" fontId="34" fillId="0" borderId="0"/>
    <xf numFmtId="0" fontId="1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168" fontId="34" fillId="0" borderId="0"/>
    <xf numFmtId="0" fontId="12" fillId="0" borderId="0"/>
    <xf numFmtId="168" fontId="34" fillId="0" borderId="0"/>
    <xf numFmtId="0" fontId="12" fillId="0" borderId="0">
      <alignment vertical="top"/>
    </xf>
    <xf numFmtId="168" fontId="34" fillId="0" borderId="0"/>
    <xf numFmtId="0" fontId="12" fillId="0" borderId="0">
      <alignment vertical="top"/>
    </xf>
    <xf numFmtId="168" fontId="34" fillId="0" borderId="0"/>
    <xf numFmtId="0" fontId="12" fillId="0" borderId="0">
      <alignment vertical="top"/>
    </xf>
    <xf numFmtId="168" fontId="34" fillId="0" borderId="0"/>
    <xf numFmtId="0" fontId="12" fillId="0" borderId="0">
      <alignment vertical="top"/>
    </xf>
    <xf numFmtId="0" fontId="12" fillId="33" borderId="25" applyNumberFormat="0" applyFont="0" applyAlignment="0" applyProtection="0"/>
    <xf numFmtId="0" fontId="47" fillId="27" borderId="26" applyNumberFormat="0" applyAlignment="0" applyProtection="0"/>
    <xf numFmtId="40" fontId="68" fillId="6" borderId="0">
      <alignment horizontal="right"/>
    </xf>
    <xf numFmtId="0" fontId="69" fillId="6" borderId="0">
      <alignment horizontal="right"/>
    </xf>
    <xf numFmtId="0" fontId="70" fillId="6" borderId="12"/>
    <xf numFmtId="0" fontId="70" fillId="0" borderId="0" applyBorder="0">
      <alignment horizontal="centerContinuous"/>
    </xf>
    <xf numFmtId="0" fontId="71" fillId="0" borderId="0" applyBorder="0">
      <alignment horizontal="centerContinuous"/>
    </xf>
    <xf numFmtId="171" fontId="12" fillId="0" borderId="0" applyFont="0" applyFill="0" applyBorder="0" applyProtection="0">
      <alignment horizontal="right"/>
    </xf>
    <xf numFmtId="171" fontId="12" fillId="0" borderId="0" applyFont="0" applyFill="0" applyBorder="0" applyProtection="0">
      <alignment horizontal="right"/>
    </xf>
    <xf numFmtId="10"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0" fontId="12" fillId="0" borderId="0"/>
    <xf numFmtId="2" fontId="72" fillId="34" borderId="14" applyAlignment="0" applyProtection="0">
      <protection locked="0"/>
    </xf>
    <xf numFmtId="0" fontId="73" fillId="31" borderId="14" applyNumberFormat="0" applyAlignment="0" applyProtection="0"/>
    <xf numFmtId="0" fontId="74" fillId="35" borderId="1" applyNumberFormat="0" applyAlignment="0" applyProtection="0">
      <alignment horizontal="center" vertical="center"/>
    </xf>
    <xf numFmtId="4" fontId="17" fillId="36" borderId="26" applyNumberFormat="0" applyProtection="0">
      <alignment vertical="center"/>
    </xf>
    <xf numFmtId="4" fontId="75" fillId="36" borderId="26" applyNumberFormat="0" applyProtection="0">
      <alignment vertical="center"/>
    </xf>
    <xf numFmtId="4" fontId="17" fillId="36" borderId="26" applyNumberFormat="0" applyProtection="0">
      <alignment horizontal="left" vertical="center" indent="1"/>
    </xf>
    <xf numFmtId="4" fontId="17" fillId="36" borderId="26" applyNumberFormat="0" applyProtection="0">
      <alignment horizontal="left" vertical="center" indent="1"/>
    </xf>
    <xf numFmtId="0" fontId="12" fillId="37" borderId="26" applyNumberFormat="0" applyProtection="0">
      <alignment horizontal="left" vertical="center" indent="1"/>
    </xf>
    <xf numFmtId="4" fontId="17" fillId="38" borderId="26" applyNumberFormat="0" applyProtection="0">
      <alignment horizontal="right" vertical="center"/>
    </xf>
    <xf numFmtId="4" fontId="17" fillId="39" borderId="26" applyNumberFormat="0" applyProtection="0">
      <alignment horizontal="right" vertical="center"/>
    </xf>
    <xf numFmtId="4" fontId="17" fillId="5" borderId="26" applyNumberFormat="0" applyProtection="0">
      <alignment horizontal="right" vertical="center"/>
    </xf>
    <xf numFmtId="4" fontId="17" fillId="40" borderId="26" applyNumberFormat="0" applyProtection="0">
      <alignment horizontal="right" vertical="center"/>
    </xf>
    <xf numFmtId="4" fontId="17" fillId="41" borderId="26" applyNumberFormat="0" applyProtection="0">
      <alignment horizontal="right" vertical="center"/>
    </xf>
    <xf numFmtId="4" fontId="17" fillId="42" borderId="26" applyNumberFormat="0" applyProtection="0">
      <alignment horizontal="right" vertical="center"/>
    </xf>
    <xf numFmtId="4" fontId="17" fillId="43" borderId="26" applyNumberFormat="0" applyProtection="0">
      <alignment horizontal="right" vertical="center"/>
    </xf>
    <xf numFmtId="4" fontId="17" fillId="44" borderId="26" applyNumberFormat="0" applyProtection="0">
      <alignment horizontal="right" vertical="center"/>
    </xf>
    <xf numFmtId="4" fontId="17" fillId="45" borderId="26" applyNumberFormat="0" applyProtection="0">
      <alignment horizontal="right" vertical="center"/>
    </xf>
    <xf numFmtId="4" fontId="19" fillId="46" borderId="26" applyNumberFormat="0" applyProtection="0">
      <alignment horizontal="left" vertical="center" indent="1"/>
    </xf>
    <xf numFmtId="4" fontId="17" fillId="47" borderId="27" applyNumberFormat="0" applyProtection="0">
      <alignment horizontal="left" vertical="center" indent="1"/>
    </xf>
    <xf numFmtId="4" fontId="76" fillId="48" borderId="0" applyNumberFormat="0" applyProtection="0">
      <alignment horizontal="left" vertical="center" indent="1"/>
    </xf>
    <xf numFmtId="0" fontId="12" fillId="37" borderId="26" applyNumberFormat="0" applyProtection="0">
      <alignment horizontal="left" vertical="center" indent="1"/>
    </xf>
    <xf numFmtId="4" fontId="17" fillId="47" borderId="26" applyNumberFormat="0" applyProtection="0">
      <alignment horizontal="left" vertical="center" indent="1"/>
    </xf>
    <xf numFmtId="4" fontId="17" fillId="49" borderId="26" applyNumberFormat="0" applyProtection="0">
      <alignment horizontal="left" vertical="center" indent="1"/>
    </xf>
    <xf numFmtId="0" fontId="12" fillId="49" borderId="26" applyNumberFormat="0" applyProtection="0">
      <alignment horizontal="left" vertical="center" indent="1"/>
    </xf>
    <xf numFmtId="0" fontId="12" fillId="49" borderId="26" applyNumberFormat="0" applyProtection="0">
      <alignment horizontal="left" vertical="center" indent="1"/>
    </xf>
    <xf numFmtId="0" fontId="12" fillId="35" borderId="26" applyNumberFormat="0" applyProtection="0">
      <alignment horizontal="left" vertical="center" indent="1"/>
    </xf>
    <xf numFmtId="0" fontId="12" fillId="35" borderId="26" applyNumberFormat="0" applyProtection="0">
      <alignment horizontal="left" vertical="center" indent="1"/>
    </xf>
    <xf numFmtId="0" fontId="12" fillId="29" borderId="26" applyNumberFormat="0" applyProtection="0">
      <alignment horizontal="left" vertical="center" indent="1"/>
    </xf>
    <xf numFmtId="0" fontId="12" fillId="29" borderId="26" applyNumberFormat="0" applyProtection="0">
      <alignment horizontal="left" vertical="center" indent="1"/>
    </xf>
    <xf numFmtId="0" fontId="12" fillId="37" borderId="26" applyNumberFormat="0" applyProtection="0">
      <alignment horizontal="left" vertical="center" indent="1"/>
    </xf>
    <xf numFmtId="0" fontId="12" fillId="37" borderId="26" applyNumberFormat="0" applyProtection="0">
      <alignment horizontal="left" vertical="center" indent="1"/>
    </xf>
    <xf numFmtId="4" fontId="17" fillId="31" borderId="26" applyNumberFormat="0" applyProtection="0">
      <alignment vertical="center"/>
    </xf>
    <xf numFmtId="4" fontId="75" fillId="31" borderId="26" applyNumberFormat="0" applyProtection="0">
      <alignment vertical="center"/>
    </xf>
    <xf numFmtId="4" fontId="17" fillId="31" borderId="26" applyNumberFormat="0" applyProtection="0">
      <alignment horizontal="left" vertical="center" indent="1"/>
    </xf>
    <xf numFmtId="4" fontId="17" fillId="31" borderId="26" applyNumberFormat="0" applyProtection="0">
      <alignment horizontal="left" vertical="center" indent="1"/>
    </xf>
    <xf numFmtId="4" fontId="17" fillId="47" borderId="26" applyNumberFormat="0" applyProtection="0">
      <alignment horizontal="right" vertical="center"/>
    </xf>
    <xf numFmtId="4" fontId="75" fillId="47" borderId="26" applyNumberFormat="0" applyProtection="0">
      <alignment horizontal="right" vertical="center"/>
    </xf>
    <xf numFmtId="0" fontId="12" fillId="37" borderId="26" applyNumberFormat="0" applyProtection="0">
      <alignment horizontal="left" vertical="center" indent="1"/>
    </xf>
    <xf numFmtId="0" fontId="12" fillId="37" borderId="26" applyNumberFormat="0" applyProtection="0">
      <alignment horizontal="left" vertical="center" indent="1"/>
    </xf>
    <xf numFmtId="0" fontId="77" fillId="0" borderId="0"/>
    <xf numFmtId="4" fontId="21" fillId="47" borderId="26" applyNumberFormat="0" applyProtection="0">
      <alignment horizontal="right" vertical="center"/>
    </xf>
    <xf numFmtId="0" fontId="58" fillId="6" borderId="13">
      <alignment horizontal="center"/>
    </xf>
    <xf numFmtId="3" fontId="59" fillId="6" borderId="0"/>
    <xf numFmtId="3" fontId="58" fillId="6" borderId="0"/>
    <xf numFmtId="0" fontId="59" fillId="6" borderId="0"/>
    <xf numFmtId="0" fontId="58" fillId="6" borderId="0"/>
    <xf numFmtId="0" fontId="59" fillId="6" borderId="0">
      <alignment horizontal="center"/>
    </xf>
    <xf numFmtId="0" fontId="60" fillId="0" borderId="0">
      <alignment wrapText="1"/>
    </xf>
    <xf numFmtId="0" fontId="60" fillId="0" borderId="0">
      <alignment wrapText="1"/>
    </xf>
    <xf numFmtId="0" fontId="60" fillId="0" borderId="0">
      <alignment wrapText="1"/>
    </xf>
    <xf numFmtId="0" fontId="60" fillId="0" borderId="0">
      <alignment wrapText="1"/>
    </xf>
    <xf numFmtId="0" fontId="16" fillId="50" borderId="0">
      <alignment horizontal="right" vertical="top" wrapText="1"/>
    </xf>
    <xf numFmtId="0" fontId="16" fillId="50" borderId="0">
      <alignment horizontal="right" vertical="top" wrapText="1"/>
    </xf>
    <xf numFmtId="0" fontId="16" fillId="50" borderId="0">
      <alignment horizontal="right" vertical="top" wrapText="1"/>
    </xf>
    <xf numFmtId="0" fontId="16" fillId="50" borderId="0">
      <alignment horizontal="right" vertical="top" wrapText="1"/>
    </xf>
    <xf numFmtId="0" fontId="61" fillId="0" borderId="0"/>
    <xf numFmtId="0" fontId="61" fillId="0" borderId="0"/>
    <xf numFmtId="0" fontId="61" fillId="0" borderId="0"/>
    <xf numFmtId="0" fontId="61" fillId="0" borderId="0"/>
    <xf numFmtId="0" fontId="62" fillId="0" borderId="0"/>
    <xf numFmtId="0" fontId="62" fillId="0" borderId="0"/>
    <xf numFmtId="0" fontId="62" fillId="0" borderId="0"/>
    <xf numFmtId="0" fontId="63" fillId="0" borderId="0"/>
    <xf numFmtId="0" fontId="63" fillId="0" borderId="0"/>
    <xf numFmtId="0" fontId="63" fillId="0" borderId="0"/>
    <xf numFmtId="172" fontId="15" fillId="0" borderId="0">
      <alignment wrapText="1"/>
      <protection locked="0"/>
    </xf>
    <xf numFmtId="172" fontId="15" fillId="0" borderId="0">
      <alignment wrapText="1"/>
      <protection locked="0"/>
    </xf>
    <xf numFmtId="172" fontId="16" fillId="4" borderId="0">
      <alignment wrapText="1"/>
      <protection locked="0"/>
    </xf>
    <xf numFmtId="172" fontId="16" fillId="4" borderId="0">
      <alignment wrapText="1"/>
      <protection locked="0"/>
    </xf>
    <xf numFmtId="172" fontId="16" fillId="4" borderId="0">
      <alignment wrapText="1"/>
      <protection locked="0"/>
    </xf>
    <xf numFmtId="172" fontId="16" fillId="4" borderId="0">
      <alignment wrapText="1"/>
      <protection locked="0"/>
    </xf>
    <xf numFmtId="172" fontId="15" fillId="0" borderId="0">
      <alignment wrapText="1"/>
      <protection locked="0"/>
    </xf>
    <xf numFmtId="173" fontId="15" fillId="0" borderId="0">
      <alignment wrapText="1"/>
      <protection locked="0"/>
    </xf>
    <xf numFmtId="173" fontId="15" fillId="0" borderId="0">
      <alignment wrapText="1"/>
      <protection locked="0"/>
    </xf>
    <xf numFmtId="173" fontId="15" fillId="0" borderId="0">
      <alignment wrapText="1"/>
      <protection locked="0"/>
    </xf>
    <xf numFmtId="173" fontId="16" fillId="4" borderId="0">
      <alignment wrapText="1"/>
      <protection locked="0"/>
    </xf>
    <xf numFmtId="173" fontId="16" fillId="4" borderId="0">
      <alignment wrapText="1"/>
      <protection locked="0"/>
    </xf>
    <xf numFmtId="173" fontId="16" fillId="4" borderId="0">
      <alignment wrapText="1"/>
      <protection locked="0"/>
    </xf>
    <xf numFmtId="173" fontId="16" fillId="4" borderId="0">
      <alignment wrapText="1"/>
      <protection locked="0"/>
    </xf>
    <xf numFmtId="173" fontId="16" fillId="4" borderId="0">
      <alignment wrapText="1"/>
      <protection locked="0"/>
    </xf>
    <xf numFmtId="173" fontId="15" fillId="0" borderId="0">
      <alignment wrapText="1"/>
      <protection locked="0"/>
    </xf>
    <xf numFmtId="174" fontId="15" fillId="0" borderId="0">
      <alignment wrapText="1"/>
      <protection locked="0"/>
    </xf>
    <xf numFmtId="174" fontId="15" fillId="0" borderId="0">
      <alignment wrapText="1"/>
      <protection locked="0"/>
    </xf>
    <xf numFmtId="174" fontId="16" fillId="4" borderId="0">
      <alignment wrapText="1"/>
      <protection locked="0"/>
    </xf>
    <xf numFmtId="174" fontId="16" fillId="4" borderId="0">
      <alignment wrapText="1"/>
      <protection locked="0"/>
    </xf>
    <xf numFmtId="174" fontId="16" fillId="4" borderId="0">
      <alignment wrapText="1"/>
      <protection locked="0"/>
    </xf>
    <xf numFmtId="174" fontId="16" fillId="4" borderId="0">
      <alignment wrapText="1"/>
      <protection locked="0"/>
    </xf>
    <xf numFmtId="174" fontId="15" fillId="0" borderId="0">
      <alignment wrapText="1"/>
      <protection locked="0"/>
    </xf>
    <xf numFmtId="175" fontId="16" fillId="50" borderId="28">
      <alignment wrapText="1"/>
    </xf>
    <xf numFmtId="175" fontId="16" fillId="50" borderId="28">
      <alignment wrapText="1"/>
    </xf>
    <xf numFmtId="175" fontId="16" fillId="50" borderId="28">
      <alignment wrapText="1"/>
    </xf>
    <xf numFmtId="176" fontId="16" fillId="50" borderId="28">
      <alignment wrapText="1"/>
    </xf>
    <xf numFmtId="176" fontId="16" fillId="50" borderId="28">
      <alignment wrapText="1"/>
    </xf>
    <xf numFmtId="176" fontId="16" fillId="50" borderId="28">
      <alignment wrapText="1"/>
    </xf>
    <xf numFmtId="176" fontId="16" fillId="50" borderId="28">
      <alignment wrapText="1"/>
    </xf>
    <xf numFmtId="177" fontId="16" fillId="50" borderId="28">
      <alignment wrapText="1"/>
    </xf>
    <xf numFmtId="177" fontId="16" fillId="50" borderId="28">
      <alignment wrapText="1"/>
    </xf>
    <xf numFmtId="177" fontId="16" fillId="50" borderId="28">
      <alignment wrapText="1"/>
    </xf>
    <xf numFmtId="0" fontId="61" fillId="0" borderId="29">
      <alignment horizontal="right"/>
    </xf>
    <xf numFmtId="0" fontId="61" fillId="0" borderId="29">
      <alignment horizontal="right"/>
    </xf>
    <xf numFmtId="0" fontId="61" fillId="0" borderId="29">
      <alignment horizontal="right"/>
    </xf>
    <xf numFmtId="0" fontId="61" fillId="0" borderId="29">
      <alignment horizontal="right"/>
    </xf>
    <xf numFmtId="40" fontId="78" fillId="0" borderId="0"/>
    <xf numFmtId="0" fontId="48" fillId="0" borderId="0" applyNumberFormat="0" applyFill="0" applyBorder="0" applyAlignment="0" applyProtection="0"/>
    <xf numFmtId="0" fontId="11" fillId="0" borderId="0" applyNumberFormat="0" applyFill="0" applyBorder="0" applyProtection="0">
      <alignment horizontal="left" vertical="center" indent="10"/>
    </xf>
    <xf numFmtId="0" fontId="11" fillId="0" borderId="0" applyNumberFormat="0" applyFill="0" applyBorder="0" applyProtection="0">
      <alignment horizontal="left" vertical="center" indent="10"/>
    </xf>
    <xf numFmtId="0" fontId="49" fillId="0" borderId="30" applyNumberFormat="0" applyFill="0" applyAlignment="0" applyProtection="0"/>
    <xf numFmtId="0" fontId="50" fillId="0" borderId="0" applyNumberFormat="0" applyFill="0" applyBorder="0" applyAlignment="0" applyProtection="0"/>
    <xf numFmtId="0" fontId="15" fillId="0" borderId="0"/>
    <xf numFmtId="44" fontId="1" fillId="0" borderId="0" applyFont="0" applyFill="0" applyBorder="0" applyAlignment="0" applyProtection="0"/>
    <xf numFmtId="0" fontId="12" fillId="0" borderId="0"/>
    <xf numFmtId="0" fontId="98" fillId="0" borderId="0"/>
    <xf numFmtId="0" fontId="12" fillId="0" borderId="0"/>
    <xf numFmtId="0" fontId="107" fillId="0" borderId="0" applyNumberFormat="0" applyFill="0" applyBorder="0" applyAlignment="0" applyProtection="0"/>
    <xf numFmtId="0" fontId="108" fillId="0" borderId="34" applyNumberFormat="0" applyFill="0" applyAlignment="0" applyProtection="0"/>
    <xf numFmtId="0" fontId="109" fillId="0" borderId="35" applyNumberFormat="0" applyFill="0" applyAlignment="0" applyProtection="0"/>
    <xf numFmtId="0" fontId="110" fillId="0" borderId="36" applyNumberFormat="0" applyFill="0" applyAlignment="0" applyProtection="0"/>
    <xf numFmtId="0" fontId="110" fillId="0" borderId="0" applyNumberFormat="0" applyFill="0" applyBorder="0" applyAlignment="0" applyProtection="0"/>
    <xf numFmtId="0" fontId="111" fillId="55" borderId="0" applyNumberFormat="0" applyBorder="0" applyAlignment="0" applyProtection="0"/>
    <xf numFmtId="0" fontId="112" fillId="56" borderId="0" applyNumberFormat="0" applyBorder="0" applyAlignment="0" applyProtection="0"/>
    <xf numFmtId="0" fontId="113" fillId="57" borderId="0" applyNumberFormat="0" applyBorder="0" applyAlignment="0" applyProtection="0"/>
    <xf numFmtId="0" fontId="114" fillId="58" borderId="37" applyNumberFormat="0" applyAlignment="0" applyProtection="0"/>
    <xf numFmtId="0" fontId="115" fillId="59" borderId="38" applyNumberFormat="0" applyAlignment="0" applyProtection="0"/>
    <xf numFmtId="0" fontId="116" fillId="59" borderId="37" applyNumberFormat="0" applyAlignment="0" applyProtection="0"/>
    <xf numFmtId="0" fontId="117" fillId="0" borderId="39" applyNumberFormat="0" applyFill="0" applyAlignment="0" applyProtection="0"/>
    <xf numFmtId="0" fontId="118" fillId="60" borderId="40" applyNumberFormat="0" applyAlignment="0" applyProtection="0"/>
    <xf numFmtId="0" fontId="2" fillId="0" borderId="0" applyNumberFormat="0" applyFill="0" applyBorder="0" applyAlignment="0" applyProtection="0"/>
    <xf numFmtId="0" fontId="1" fillId="61" borderId="41" applyNumberFormat="0" applyFont="0" applyAlignment="0" applyProtection="0"/>
    <xf numFmtId="0" fontId="119" fillId="0" borderId="0" applyNumberFormat="0" applyFill="0" applyBorder="0" applyAlignment="0" applyProtection="0"/>
    <xf numFmtId="0" fontId="3" fillId="0" borderId="42" applyNumberFormat="0" applyFill="0" applyAlignment="0" applyProtection="0"/>
    <xf numFmtId="0" fontId="88"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88" fillId="65" borderId="0" applyNumberFormat="0" applyBorder="0" applyAlignment="0" applyProtection="0"/>
    <xf numFmtId="0" fontId="88" fillId="66"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88" fillId="69" borderId="0" applyNumberFormat="0" applyBorder="0" applyAlignment="0" applyProtection="0"/>
    <xf numFmtId="0" fontId="88" fillId="70"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88" fillId="73" borderId="0" applyNumberFormat="0" applyBorder="0" applyAlignment="0" applyProtection="0"/>
    <xf numFmtId="0" fontId="88" fillId="74" borderId="0" applyNumberFormat="0" applyBorder="0" applyAlignment="0" applyProtection="0"/>
    <xf numFmtId="0" fontId="1" fillId="75" borderId="0" applyNumberFormat="0" applyBorder="0" applyAlignment="0" applyProtection="0"/>
    <xf numFmtId="0" fontId="1" fillId="76" borderId="0" applyNumberFormat="0" applyBorder="0" applyAlignment="0" applyProtection="0"/>
    <xf numFmtId="0" fontId="88" fillId="77" borderId="0" applyNumberFormat="0" applyBorder="0" applyAlignment="0" applyProtection="0"/>
    <xf numFmtId="0" fontId="88" fillId="78" borderId="0" applyNumberFormat="0" applyBorder="0" applyAlignment="0" applyProtection="0"/>
    <xf numFmtId="0" fontId="1" fillId="79" borderId="0" applyNumberFormat="0" applyBorder="0" applyAlignment="0" applyProtection="0"/>
    <xf numFmtId="0" fontId="1" fillId="80" borderId="0" applyNumberFormat="0" applyBorder="0" applyAlignment="0" applyProtection="0"/>
    <xf numFmtId="0" fontId="88" fillId="81" borderId="0" applyNumberFormat="0" applyBorder="0" applyAlignment="0" applyProtection="0"/>
    <xf numFmtId="0" fontId="88" fillId="82" borderId="0" applyNumberFormat="0" applyBorder="0" applyAlignment="0" applyProtection="0"/>
    <xf numFmtId="0" fontId="1" fillId="83" borderId="0" applyNumberFormat="0" applyBorder="0" applyAlignment="0" applyProtection="0"/>
    <xf numFmtId="0" fontId="1" fillId="84" borderId="0" applyNumberFormat="0" applyBorder="0" applyAlignment="0" applyProtection="0"/>
    <xf numFmtId="0" fontId="88" fillId="85" borderId="0" applyNumberFormat="0" applyBorder="0" applyAlignment="0" applyProtection="0"/>
    <xf numFmtId="0" fontId="120" fillId="0" borderId="0"/>
    <xf numFmtId="0" fontId="1" fillId="63" borderId="0" applyNumberFormat="0" applyBorder="0" applyAlignment="0" applyProtection="0"/>
    <xf numFmtId="0" fontId="1" fillId="67" borderId="0" applyNumberFormat="0" applyBorder="0" applyAlignment="0" applyProtection="0"/>
    <xf numFmtId="0" fontId="1" fillId="71" borderId="0" applyNumberFormat="0" applyBorder="0" applyAlignment="0" applyProtection="0"/>
    <xf numFmtId="0" fontId="1" fillId="75" borderId="0" applyNumberFormat="0" applyBorder="0" applyAlignment="0" applyProtection="0"/>
    <xf numFmtId="0" fontId="1" fillId="79" borderId="0" applyNumberFormat="0" applyBorder="0" applyAlignment="0" applyProtection="0"/>
    <xf numFmtId="0" fontId="1" fillId="83" borderId="0" applyNumberFormat="0" applyBorder="0" applyAlignment="0" applyProtection="0"/>
    <xf numFmtId="0" fontId="1" fillId="64" borderId="0" applyNumberFormat="0" applyBorder="0" applyAlignment="0" applyProtection="0"/>
    <xf numFmtId="0" fontId="1" fillId="68" borderId="0" applyNumberFormat="0" applyBorder="0" applyAlignment="0" applyProtection="0"/>
    <xf numFmtId="0" fontId="1" fillId="72" borderId="0" applyNumberFormat="0" applyBorder="0" applyAlignment="0" applyProtection="0"/>
    <xf numFmtId="0" fontId="1" fillId="76" borderId="0" applyNumberFormat="0" applyBorder="0" applyAlignment="0" applyProtection="0"/>
    <xf numFmtId="0" fontId="1" fillId="80" borderId="0" applyNumberFormat="0" applyBorder="0" applyAlignment="0" applyProtection="0"/>
    <xf numFmtId="0" fontId="1" fillId="84" borderId="0" applyNumberFormat="0" applyBorder="0" applyAlignment="0" applyProtection="0"/>
    <xf numFmtId="0" fontId="88" fillId="65" borderId="0" applyNumberFormat="0" applyBorder="0" applyAlignment="0" applyProtection="0"/>
    <xf numFmtId="0" fontId="88" fillId="69" borderId="0" applyNumberFormat="0" applyBorder="0" applyAlignment="0" applyProtection="0"/>
    <xf numFmtId="0" fontId="88" fillId="73" borderId="0" applyNumberFormat="0" applyBorder="0" applyAlignment="0" applyProtection="0"/>
    <xf numFmtId="0" fontId="88" fillId="77" borderId="0" applyNumberFormat="0" applyBorder="0" applyAlignment="0" applyProtection="0"/>
    <xf numFmtId="0" fontId="88" fillId="81" borderId="0" applyNumberFormat="0" applyBorder="0" applyAlignment="0" applyProtection="0"/>
    <xf numFmtId="0" fontId="88" fillId="85" borderId="0" applyNumberFormat="0" applyBorder="0" applyAlignment="0" applyProtection="0"/>
    <xf numFmtId="0" fontId="88" fillId="62" borderId="0" applyNumberFormat="0" applyBorder="0" applyAlignment="0" applyProtection="0"/>
    <xf numFmtId="0" fontId="88" fillId="66" borderId="0" applyNumberFormat="0" applyBorder="0" applyAlignment="0" applyProtection="0"/>
    <xf numFmtId="0" fontId="88" fillId="70" borderId="0" applyNumberFormat="0" applyBorder="0" applyAlignment="0" applyProtection="0"/>
    <xf numFmtId="0" fontId="88" fillId="74" borderId="0" applyNumberFormat="0" applyBorder="0" applyAlignment="0" applyProtection="0"/>
    <xf numFmtId="0" fontId="88" fillId="78" borderId="0" applyNumberFormat="0" applyBorder="0" applyAlignment="0" applyProtection="0"/>
    <xf numFmtId="0" fontId="88" fillId="82" borderId="0" applyNumberFormat="0" applyBorder="0" applyAlignment="0" applyProtection="0"/>
    <xf numFmtId="0" fontId="57" fillId="0" borderId="0" applyNumberFormat="0" applyFill="0" applyBorder="0" applyAlignment="0" applyProtection="0"/>
    <xf numFmtId="0" fontId="12" fillId="0" borderId="0" applyNumberFormat="0" applyFill="0" applyBorder="0" applyAlignment="0" applyProtection="0"/>
    <xf numFmtId="0" fontId="112" fillId="56" borderId="0" applyNumberFormat="0" applyBorder="0" applyAlignment="0" applyProtection="0"/>
    <xf numFmtId="0" fontId="15" fillId="37" borderId="44"/>
    <xf numFmtId="0" fontId="15" fillId="37" borderId="44"/>
    <xf numFmtId="0" fontId="140" fillId="86" borderId="45">
      <alignment horizontal="right" vertical="top" wrapText="1"/>
    </xf>
    <xf numFmtId="0" fontId="140" fillId="86" borderId="45">
      <alignment horizontal="right" vertical="top" wrapText="1"/>
    </xf>
    <xf numFmtId="0" fontId="116" fillId="59" borderId="37" applyNumberFormat="0" applyAlignment="0" applyProtection="0"/>
    <xf numFmtId="0" fontId="15" fillId="0" borderId="1"/>
    <xf numFmtId="0" fontId="15" fillId="0" borderId="1"/>
    <xf numFmtId="0" fontId="118" fillId="60" borderId="40" applyNumberFormat="0" applyAlignment="0" applyProtection="0"/>
    <xf numFmtId="0" fontId="141" fillId="29" borderId="0">
      <alignment horizontal="center"/>
    </xf>
    <xf numFmtId="0" fontId="141" fillId="29" borderId="0">
      <alignment horizontal="center"/>
    </xf>
    <xf numFmtId="0" fontId="142" fillId="29" borderId="0">
      <alignment horizontal="center" vertical="center"/>
    </xf>
    <xf numFmtId="0" fontId="142" fillId="29" borderId="0">
      <alignment horizontal="center" vertical="center"/>
    </xf>
    <xf numFmtId="0" fontId="12" fillId="87" borderId="0">
      <alignment horizontal="center" wrapText="1"/>
    </xf>
    <xf numFmtId="0" fontId="12" fillId="87" borderId="0">
      <alignment horizontal="center" wrapText="1"/>
    </xf>
    <xf numFmtId="0" fontId="12" fillId="87" borderId="0">
      <alignment horizontal="center" wrapText="1"/>
    </xf>
    <xf numFmtId="0" fontId="12" fillId="87" borderId="0">
      <alignment horizontal="center" wrapText="1"/>
    </xf>
    <xf numFmtId="0" fontId="12" fillId="87" borderId="0">
      <alignment horizontal="center" wrapText="1"/>
    </xf>
    <xf numFmtId="0" fontId="12" fillId="87" borderId="0">
      <alignment horizontal="center" wrapText="1"/>
    </xf>
    <xf numFmtId="0" fontId="12" fillId="87" borderId="0">
      <alignment horizontal="center" wrapText="1"/>
    </xf>
    <xf numFmtId="0" fontId="12" fillId="87" borderId="0">
      <alignment horizontal="center" wrapText="1"/>
    </xf>
    <xf numFmtId="0" fontId="12" fillId="87" borderId="0">
      <alignment horizontal="center" wrapText="1"/>
    </xf>
    <xf numFmtId="0" fontId="12" fillId="87" borderId="0">
      <alignment horizontal="center" wrapText="1"/>
    </xf>
    <xf numFmtId="0" fontId="12" fillId="87" borderId="0">
      <alignment horizontal="center" wrapText="1"/>
    </xf>
    <xf numFmtId="0" fontId="12" fillId="87" borderId="0">
      <alignment horizontal="center" wrapText="1"/>
    </xf>
    <xf numFmtId="0" fontId="12" fillId="87" borderId="0">
      <alignment horizontal="center" wrapText="1"/>
    </xf>
    <xf numFmtId="0" fontId="12" fillId="87" borderId="0">
      <alignment horizontal="center" wrapText="1"/>
    </xf>
    <xf numFmtId="0" fontId="12" fillId="87" borderId="0">
      <alignment horizontal="center" wrapText="1"/>
    </xf>
    <xf numFmtId="0" fontId="12" fillId="87" borderId="0">
      <alignment horizontal="center" wrapText="1"/>
    </xf>
    <xf numFmtId="0" fontId="12" fillId="87" borderId="0">
      <alignment horizontal="center" wrapText="1"/>
    </xf>
    <xf numFmtId="0" fontId="12" fillId="87" borderId="0">
      <alignment horizontal="center" wrapText="1"/>
    </xf>
    <xf numFmtId="0" fontId="12" fillId="87" borderId="0">
      <alignment horizontal="center" wrapText="1"/>
    </xf>
    <xf numFmtId="0" fontId="12" fillId="87" borderId="0">
      <alignment horizontal="center" wrapText="1"/>
    </xf>
    <xf numFmtId="0" fontId="12" fillId="87" borderId="0">
      <alignment horizontal="center" wrapText="1"/>
    </xf>
    <xf numFmtId="0" fontId="12" fillId="87" borderId="0">
      <alignment horizontal="center" wrapText="1"/>
    </xf>
    <xf numFmtId="0" fontId="12" fillId="87" borderId="0">
      <alignment horizontal="center" wrapText="1"/>
    </xf>
    <xf numFmtId="0" fontId="12" fillId="87" borderId="0">
      <alignment horizontal="center" wrapText="1"/>
    </xf>
    <xf numFmtId="0" fontId="12" fillId="87" borderId="0">
      <alignment horizontal="center" wrapText="1"/>
    </xf>
    <xf numFmtId="0" fontId="12" fillId="87" borderId="0">
      <alignment horizontal="center" wrapText="1"/>
    </xf>
    <xf numFmtId="0" fontId="12" fillId="87" borderId="0">
      <alignment horizontal="center" wrapText="1"/>
    </xf>
    <xf numFmtId="0" fontId="12" fillId="87" borderId="0">
      <alignment horizontal="center" wrapText="1"/>
    </xf>
    <xf numFmtId="0" fontId="12" fillId="87" borderId="0">
      <alignment horizontal="center" wrapText="1"/>
    </xf>
    <xf numFmtId="0" fontId="12" fillId="87" borderId="0">
      <alignment horizontal="center" wrapText="1"/>
    </xf>
    <xf numFmtId="0" fontId="12" fillId="87" borderId="0">
      <alignment horizontal="center" wrapText="1"/>
    </xf>
    <xf numFmtId="0" fontId="12" fillId="87" borderId="0">
      <alignment horizontal="center" wrapText="1"/>
    </xf>
    <xf numFmtId="0" fontId="12" fillId="87" borderId="0">
      <alignment horizontal="center" wrapText="1"/>
    </xf>
    <xf numFmtId="0" fontId="12" fillId="87" borderId="0">
      <alignment horizontal="center" wrapText="1"/>
    </xf>
    <xf numFmtId="0" fontId="12" fillId="87" borderId="0">
      <alignment horizontal="center" wrapText="1"/>
    </xf>
    <xf numFmtId="0" fontId="12" fillId="87" borderId="0">
      <alignment horizontal="center" wrapText="1"/>
    </xf>
    <xf numFmtId="0" fontId="12" fillId="87" borderId="0">
      <alignment horizontal="center" wrapText="1"/>
    </xf>
    <xf numFmtId="0" fontId="12" fillId="87" borderId="0">
      <alignment horizontal="center" wrapText="1"/>
    </xf>
    <xf numFmtId="0" fontId="12" fillId="87" borderId="0">
      <alignment horizontal="center" wrapText="1"/>
    </xf>
    <xf numFmtId="0" fontId="12" fillId="87" borderId="0">
      <alignment horizontal="center" wrapText="1"/>
    </xf>
    <xf numFmtId="0" fontId="12" fillId="87" borderId="0">
      <alignment horizontal="center" wrapText="1"/>
    </xf>
    <xf numFmtId="0" fontId="12" fillId="87" borderId="0">
      <alignment horizontal="center" wrapText="1"/>
    </xf>
    <xf numFmtId="0" fontId="12" fillId="87" borderId="0">
      <alignment horizontal="center" wrapText="1"/>
    </xf>
    <xf numFmtId="0" fontId="12" fillId="87" borderId="0">
      <alignment horizontal="center" wrapText="1"/>
    </xf>
    <xf numFmtId="0" fontId="12" fillId="87" borderId="0">
      <alignment horizontal="center" wrapText="1"/>
    </xf>
    <xf numFmtId="0" fontId="12" fillId="87" borderId="0">
      <alignment horizontal="center" wrapText="1"/>
    </xf>
    <xf numFmtId="0" fontId="61" fillId="29" borderId="0">
      <alignment horizontal="center"/>
    </xf>
    <xf numFmtId="0" fontId="61" fillId="29" borderId="0">
      <alignment horizontal="center"/>
    </xf>
    <xf numFmtId="43" fontId="12" fillId="0" borderId="0" applyFont="0" applyFill="0" applyBorder="0" applyAlignment="0" applyProtection="0"/>
    <xf numFmtId="43" fontId="12" fillId="0" borderId="0" applyFont="0" applyFill="0" applyBorder="0" applyAlignment="0" applyProtection="0"/>
    <xf numFmtId="3" fontId="12" fillId="0" borderId="0" applyFont="0" applyFill="0" applyBorder="0" applyAlignment="0" applyProtection="0"/>
    <xf numFmtId="184" fontId="127" fillId="0" borderId="0" applyFont="0" applyFill="0" applyBorder="0" applyAlignment="0" applyProtection="0"/>
    <xf numFmtId="43" fontId="127" fillId="0" borderId="0" applyFont="0" applyFill="0" applyBorder="0" applyAlignment="0" applyProtection="0"/>
    <xf numFmtId="43" fontId="32" fillId="0" borderId="0" applyFont="0" applyFill="0" applyBorder="0" applyAlignment="0" applyProtection="0"/>
    <xf numFmtId="43" fontId="12" fillId="0" borderId="0" applyFont="0" applyFill="0" applyBorder="0" applyAlignment="0" applyProtection="0"/>
    <xf numFmtId="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7" fillId="0" borderId="0" applyFont="0" applyFill="0" applyBorder="0" applyAlignment="0" applyProtection="0"/>
    <xf numFmtId="43" fontId="1" fillId="0" borderId="0" applyFont="0" applyFill="0" applyBorder="0" applyAlignment="0" applyProtection="0"/>
    <xf numFmtId="0" fontId="143" fillId="0" borderId="0">
      <alignment horizontal="right" vertical="top"/>
    </xf>
    <xf numFmtId="0" fontId="143" fillId="0" borderId="0">
      <alignment horizontal="right" vertical="top"/>
    </xf>
    <xf numFmtId="0" fontId="10" fillId="0" borderId="0"/>
    <xf numFmtId="0" fontId="144" fillId="6" borderId="44" applyBorder="0">
      <protection locked="0"/>
    </xf>
    <xf numFmtId="0" fontId="144" fillId="6" borderId="44" applyBorder="0">
      <protection locked="0"/>
    </xf>
    <xf numFmtId="0" fontId="128" fillId="0" borderId="0"/>
    <xf numFmtId="189" fontId="12" fillId="0" borderId="0" applyFont="0" applyFill="0" applyBorder="0" applyAlignment="0" applyProtection="0"/>
    <xf numFmtId="0" fontId="145" fillId="6" borderId="44">
      <protection locked="0"/>
    </xf>
    <xf numFmtId="0" fontId="12" fillId="6" borderId="1"/>
    <xf numFmtId="0" fontId="12" fillId="6" borderId="1"/>
    <xf numFmtId="0" fontId="12" fillId="29" borderId="0"/>
    <xf numFmtId="0" fontId="12" fillId="29" borderId="0"/>
    <xf numFmtId="0" fontId="119" fillId="0" borderId="0" applyNumberFormat="0" applyFill="0" applyBorder="0" applyAlignment="0" applyProtection="0"/>
    <xf numFmtId="0" fontId="126" fillId="29" borderId="1">
      <alignment horizontal="left"/>
    </xf>
    <xf numFmtId="0" fontId="126" fillId="29" borderId="1">
      <alignment horizontal="left"/>
    </xf>
    <xf numFmtId="0" fontId="17" fillId="29" borderId="0">
      <alignment horizontal="left"/>
    </xf>
    <xf numFmtId="0" fontId="146" fillId="29" borderId="0">
      <alignment horizontal="left"/>
    </xf>
    <xf numFmtId="0" fontId="17" fillId="29" borderId="0">
      <alignment horizontal="left"/>
    </xf>
    <xf numFmtId="0" fontId="17" fillId="29" borderId="0">
      <alignment horizontal="left"/>
    </xf>
    <xf numFmtId="0" fontId="17" fillId="29" borderId="0">
      <alignment horizontal="left"/>
    </xf>
    <xf numFmtId="0" fontId="17" fillId="29" borderId="0">
      <alignment horizontal="left"/>
    </xf>
    <xf numFmtId="0" fontId="17" fillId="29" borderId="0">
      <alignment horizontal="left"/>
    </xf>
    <xf numFmtId="0" fontId="17" fillId="29" borderId="0">
      <alignment horizontal="left"/>
    </xf>
    <xf numFmtId="0" fontId="17" fillId="29" borderId="0">
      <alignment horizontal="left"/>
    </xf>
    <xf numFmtId="0" fontId="17" fillId="29" borderId="0">
      <alignment horizontal="left"/>
    </xf>
    <xf numFmtId="0" fontId="17" fillId="29" borderId="0">
      <alignment horizontal="left"/>
    </xf>
    <xf numFmtId="0" fontId="17" fillId="29" borderId="0">
      <alignment horizontal="left"/>
    </xf>
    <xf numFmtId="0" fontId="17" fillId="29" borderId="0">
      <alignment horizontal="left"/>
    </xf>
    <xf numFmtId="0" fontId="17" fillId="29" borderId="0">
      <alignment horizontal="left"/>
    </xf>
    <xf numFmtId="0" fontId="17" fillId="29" borderId="0">
      <alignment horizontal="left"/>
    </xf>
    <xf numFmtId="0" fontId="17" fillId="29" borderId="0">
      <alignment horizontal="left"/>
    </xf>
    <xf numFmtId="0" fontId="17" fillId="29" borderId="0">
      <alignment horizontal="left"/>
    </xf>
    <xf numFmtId="0" fontId="146" fillId="29" borderId="0">
      <alignment horizontal="left"/>
    </xf>
    <xf numFmtId="0" fontId="146" fillId="29" borderId="0">
      <alignment horizontal="left"/>
    </xf>
    <xf numFmtId="0" fontId="146" fillId="29" borderId="0">
      <alignment horizontal="left"/>
    </xf>
    <xf numFmtId="0" fontId="17" fillId="29" borderId="0">
      <alignment horizontal="left"/>
    </xf>
    <xf numFmtId="0" fontId="17" fillId="29" borderId="0">
      <alignment horizontal="left"/>
    </xf>
    <xf numFmtId="0" fontId="17" fillId="29" borderId="0">
      <alignment horizontal="left"/>
    </xf>
    <xf numFmtId="0" fontId="17" fillId="29" borderId="0">
      <alignment horizontal="left"/>
    </xf>
    <xf numFmtId="0" fontId="17" fillId="29" borderId="0">
      <alignment horizontal="left"/>
    </xf>
    <xf numFmtId="0" fontId="17" fillId="29" borderId="0">
      <alignment horizontal="left"/>
    </xf>
    <xf numFmtId="0" fontId="17" fillId="29" borderId="0">
      <alignment horizontal="left"/>
    </xf>
    <xf numFmtId="0" fontId="17" fillId="29" borderId="0">
      <alignment horizontal="left"/>
    </xf>
    <xf numFmtId="0" fontId="17" fillId="29" borderId="0">
      <alignment horizontal="left"/>
    </xf>
    <xf numFmtId="0" fontId="17" fillId="29" borderId="0">
      <alignment horizontal="left"/>
    </xf>
    <xf numFmtId="0" fontId="17" fillId="29" borderId="0">
      <alignment horizontal="left"/>
    </xf>
    <xf numFmtId="0" fontId="17" fillId="29" borderId="0">
      <alignment horizontal="left"/>
    </xf>
    <xf numFmtId="0" fontId="17" fillId="29" borderId="0">
      <alignment horizontal="left"/>
    </xf>
    <xf numFmtId="0" fontId="17" fillId="29" borderId="0">
      <alignment horizontal="left"/>
    </xf>
    <xf numFmtId="0" fontId="17" fillId="29" borderId="0">
      <alignment horizontal="left"/>
    </xf>
    <xf numFmtId="0" fontId="17" fillId="29" borderId="0">
      <alignment horizontal="left"/>
    </xf>
    <xf numFmtId="0" fontId="111" fillId="55" borderId="0" applyNumberFormat="0" applyBorder="0" applyAlignment="0" applyProtection="0"/>
    <xf numFmtId="0" fontId="140" fillId="88" borderId="0">
      <alignment horizontal="right" vertical="top" textRotation="90" wrapText="1"/>
    </xf>
    <xf numFmtId="0" fontId="140" fillId="88" borderId="0">
      <alignment horizontal="right" vertical="top" textRotation="90" wrapText="1"/>
    </xf>
    <xf numFmtId="185" fontId="129" fillId="0" borderId="0">
      <alignment horizontal="left" vertical="center"/>
    </xf>
    <xf numFmtId="0" fontId="108" fillId="0" borderId="34" applyNumberFormat="0" applyFill="0" applyAlignment="0" applyProtection="0"/>
    <xf numFmtId="0" fontId="109" fillId="0" borderId="35" applyNumberFormat="0" applyFill="0" applyAlignment="0" applyProtection="0"/>
    <xf numFmtId="0" fontId="110" fillId="0" borderId="36" applyNumberFormat="0" applyFill="0" applyAlignment="0" applyProtection="0"/>
    <xf numFmtId="0" fontId="110" fillId="0" borderId="0" applyNumberFormat="0" applyFill="0" applyBorder="0" applyAlignment="0" applyProtection="0"/>
    <xf numFmtId="185" fontId="129" fillId="0" borderId="0">
      <alignment horizontal="left" vertical="center"/>
    </xf>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2" fillId="0" borderId="0"/>
    <xf numFmtId="0" fontId="12" fillId="0" borderId="0"/>
    <xf numFmtId="0" fontId="12" fillId="0" borderId="0"/>
    <xf numFmtId="0" fontId="12" fillId="0" borderId="0"/>
    <xf numFmtId="0" fontId="12" fillId="0" borderId="0"/>
    <xf numFmtId="0" fontId="10" fillId="0" borderId="0"/>
    <xf numFmtId="0" fontId="80"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15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56"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0" fillId="0" borderId="0" applyNumberFormat="0" applyFill="0" applyBorder="0" applyAlignment="0" applyProtection="0">
      <alignment vertical="top"/>
      <protection locked="0"/>
    </xf>
    <xf numFmtId="0" fontId="131" fillId="0" borderId="0" applyNumberFormat="0" applyFill="0" applyBorder="0" applyAlignment="0" applyProtection="0">
      <alignment vertical="top"/>
      <protection locked="0"/>
    </xf>
    <xf numFmtId="0" fontId="131" fillId="0" borderId="0" applyNumberFormat="0" applyFill="0" applyBorder="0" applyAlignment="0" applyProtection="0">
      <alignment vertical="top"/>
      <protection locked="0"/>
    </xf>
    <xf numFmtId="0" fontId="131"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1" fillId="0" borderId="0" applyNumberFormat="0" applyFill="0" applyBorder="0" applyAlignment="0" applyProtection="0">
      <alignment vertical="top"/>
      <protection locked="0"/>
    </xf>
    <xf numFmtId="0" fontId="131" fillId="0" borderId="0" applyNumberFormat="0" applyFill="0" applyBorder="0" applyAlignment="0" applyProtection="0">
      <alignment vertical="top"/>
      <protection locked="0"/>
    </xf>
    <xf numFmtId="0" fontId="132" fillId="0" borderId="0" applyNumberFormat="0" applyFill="0" applyBorder="0" applyAlignment="0" applyProtection="0"/>
    <xf numFmtId="0" fontId="131"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1"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3" fillId="0" borderId="0" applyNumberFormat="0" applyFill="0" applyBorder="0" applyAlignment="0" applyProtection="0">
      <alignment vertical="top"/>
      <protection locked="0"/>
    </xf>
    <xf numFmtId="0" fontId="133" fillId="0" borderId="0" applyNumberFormat="0" applyFill="0" applyBorder="0" applyAlignment="0" applyProtection="0">
      <alignment vertical="top"/>
      <protection locked="0"/>
    </xf>
    <xf numFmtId="0" fontId="13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155"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133"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114" fillId="58" borderId="37" applyNumberFormat="0" applyAlignment="0" applyProtection="0"/>
    <xf numFmtId="0" fontId="134" fillId="0" borderId="0" applyAlignment="0"/>
    <xf numFmtId="0" fontId="134" fillId="0" borderId="0" applyAlignment="0"/>
    <xf numFmtId="0" fontId="10" fillId="87" borderId="0">
      <alignment horizontal="center"/>
    </xf>
    <xf numFmtId="0" fontId="10" fillId="87" borderId="0">
      <alignment horizontal="center"/>
    </xf>
    <xf numFmtId="0" fontId="10" fillId="87" borderId="0">
      <alignment horizontal="center"/>
    </xf>
    <xf numFmtId="0" fontId="10" fillId="87" borderId="0">
      <alignment horizontal="center"/>
    </xf>
    <xf numFmtId="0" fontId="12" fillId="29" borderId="1">
      <alignment horizontal="centerContinuous" wrapText="1"/>
    </xf>
    <xf numFmtId="0" fontId="12" fillId="29" borderId="1">
      <alignment horizontal="centerContinuous" wrapText="1"/>
    </xf>
    <xf numFmtId="0" fontId="147" fillId="5" borderId="0">
      <alignment horizontal="center" wrapText="1"/>
    </xf>
    <xf numFmtId="0" fontId="147" fillId="5" borderId="0">
      <alignment horizontal="center" wrapText="1"/>
    </xf>
    <xf numFmtId="0" fontId="15" fillId="29" borderId="5">
      <alignment wrapText="1"/>
    </xf>
    <xf numFmtId="0" fontId="148" fillId="29" borderId="5">
      <alignment wrapText="1"/>
    </xf>
    <xf numFmtId="0" fontId="15" fillId="29" borderId="5">
      <alignment wrapText="1"/>
    </xf>
    <xf numFmtId="0" fontId="15" fillId="29" borderId="5">
      <alignment wrapText="1"/>
    </xf>
    <xf numFmtId="0" fontId="15" fillId="29" borderId="5">
      <alignment wrapText="1"/>
    </xf>
    <xf numFmtId="0" fontId="148" fillId="29" borderId="5">
      <alignment wrapText="1"/>
    </xf>
    <xf numFmtId="0" fontId="148" fillId="29" borderId="5">
      <alignment wrapText="1"/>
    </xf>
    <xf numFmtId="0" fontId="148" fillId="29" borderId="5">
      <alignment wrapText="1"/>
    </xf>
    <xf numFmtId="0" fontId="15" fillId="29" borderId="5">
      <alignment wrapText="1"/>
    </xf>
    <xf numFmtId="0" fontId="148" fillId="29" borderId="5">
      <alignment wrapText="1"/>
    </xf>
    <xf numFmtId="0" fontId="15" fillId="29" borderId="14"/>
    <xf numFmtId="0" fontId="148" fillId="29" borderId="14"/>
    <xf numFmtId="0" fontId="15" fillId="29" borderId="14"/>
    <xf numFmtId="0" fontId="15" fillId="29" borderId="14"/>
    <xf numFmtId="0" fontId="15" fillId="29" borderId="14"/>
    <xf numFmtId="0" fontId="148" fillId="29" borderId="14"/>
    <xf numFmtId="0" fontId="148" fillId="29" borderId="14"/>
    <xf numFmtId="0" fontId="148" fillId="29" borderId="14"/>
    <xf numFmtId="0" fontId="15" fillId="29" borderId="14"/>
    <xf numFmtId="0" fontId="148" fillId="29" borderId="14"/>
    <xf numFmtId="0" fontId="15" fillId="29" borderId="2"/>
    <xf numFmtId="0" fontId="148" fillId="29" borderId="2"/>
    <xf numFmtId="0" fontId="15" fillId="29" borderId="2"/>
    <xf numFmtId="0" fontId="15" fillId="29" borderId="2"/>
    <xf numFmtId="0" fontId="15" fillId="29" borderId="2"/>
    <xf numFmtId="0" fontId="148" fillId="29" borderId="2"/>
    <xf numFmtId="0" fontId="148" fillId="29" borderId="2"/>
    <xf numFmtId="0" fontId="148" fillId="29" borderId="2"/>
    <xf numFmtId="0" fontId="15" fillId="29" borderId="2"/>
    <xf numFmtId="0" fontId="148" fillId="29" borderId="2"/>
    <xf numFmtId="0" fontId="15" fillId="29" borderId="31">
      <alignment horizontal="center" wrapText="1"/>
    </xf>
    <xf numFmtId="0" fontId="15" fillId="29" borderId="31">
      <alignment horizontal="center" wrapText="1"/>
    </xf>
    <xf numFmtId="0" fontId="117" fillId="0" borderId="39" applyNumberFormat="0" applyFill="0" applyAlignment="0" applyProtection="0"/>
    <xf numFmtId="0" fontId="12" fillId="0" borderId="0" applyFont="0" applyFill="0" applyBorder="0" applyAlignment="0" applyProtection="0"/>
    <xf numFmtId="0" fontId="113" fillId="57" borderId="0" applyNumberFormat="0" applyBorder="0" applyAlignment="0" applyProtection="0"/>
    <xf numFmtId="0" fontId="135"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2" fillId="0" borderId="0" applyNumberFormat="0" applyFill="0" applyBorder="0" applyAlignment="0" applyProtection="0"/>
    <xf numFmtId="0" fontId="135" fillId="0" borderId="0"/>
    <xf numFmtId="0" fontId="135" fillId="0" borderId="0"/>
    <xf numFmtId="0" fontId="136" fillId="0" borderId="0"/>
    <xf numFmtId="0" fontId="17" fillId="0" borderId="0"/>
    <xf numFmtId="0" fontId="17" fillId="0" borderId="0"/>
    <xf numFmtId="0" fontId="17" fillId="0" borderId="0"/>
    <xf numFmtId="0" fontId="137" fillId="0" borderId="0"/>
    <xf numFmtId="0" fontId="17" fillId="0" borderId="0"/>
    <xf numFmtId="0" fontId="17" fillId="0" borderId="0"/>
    <xf numFmtId="0" fontId="17" fillId="0" borderId="0"/>
    <xf numFmtId="0" fontId="137" fillId="0" borderId="0"/>
    <xf numFmtId="0" fontId="157" fillId="0" borderId="0"/>
    <xf numFmtId="0" fontId="12" fillId="0" borderId="0"/>
    <xf numFmtId="0" fontId="12" fillId="0" borderId="0"/>
    <xf numFmtId="0" fontId="137" fillId="0" borderId="0"/>
    <xf numFmtId="0" fontId="1" fillId="0" borderId="0"/>
    <xf numFmtId="0" fontId="1" fillId="0" borderId="0"/>
    <xf numFmtId="0" fontId="1" fillId="0" borderId="0"/>
    <xf numFmtId="0" fontId="12" fillId="0" borderId="0"/>
    <xf numFmtId="0" fontId="135" fillId="0" borderId="0"/>
    <xf numFmtId="0" fontId="12" fillId="0" borderId="0"/>
    <xf numFmtId="0" fontId="12"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2" fillId="0" borderId="0"/>
    <xf numFmtId="0" fontId="135" fillId="0" borderId="0"/>
    <xf numFmtId="0" fontId="12"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1" fillId="0" borderId="0"/>
    <xf numFmtId="0" fontId="1" fillId="0" borderId="0"/>
    <xf numFmtId="0" fontId="1" fillId="0" borderId="0"/>
    <xf numFmtId="0" fontId="1" fillId="0" borderId="0"/>
    <xf numFmtId="0" fontId="135" fillId="0" borderId="0"/>
    <xf numFmtId="0" fontId="135" fillId="0" borderId="0"/>
    <xf numFmtId="0" fontId="135" fillId="0" borderId="0"/>
    <xf numFmtId="0" fontId="12" fillId="0" borderId="0"/>
    <xf numFmtId="0" fontId="12" fillId="0" borderId="0"/>
    <xf numFmtId="0" fontId="1" fillId="0" borderId="0"/>
    <xf numFmtId="0" fontId="1" fillId="0" borderId="0"/>
    <xf numFmtId="0" fontId="1" fillId="0" borderId="0"/>
    <xf numFmtId="0" fontId="1" fillId="0" borderId="0"/>
    <xf numFmtId="0" fontId="135" fillId="0" borderId="0"/>
    <xf numFmtId="0" fontId="135" fillId="0" borderId="0"/>
    <xf numFmtId="0" fontId="1" fillId="0" borderId="0"/>
    <xf numFmtId="0" fontId="1" fillId="0" borderId="0"/>
    <xf numFmtId="0" fontId="124" fillId="0" borderId="0"/>
    <xf numFmtId="0" fontId="12" fillId="0" borderId="0"/>
    <xf numFmtId="0" fontId="135" fillId="0" borderId="0"/>
    <xf numFmtId="0" fontId="135" fillId="0" borderId="0"/>
    <xf numFmtId="0" fontId="135" fillId="0" borderId="0"/>
    <xf numFmtId="0" fontId="12" fillId="0" borderId="0"/>
    <xf numFmtId="0" fontId="12" fillId="0" borderId="0" applyNumberFormat="0" applyFill="0" applyBorder="0" applyAlignment="0" applyProtection="0"/>
    <xf numFmtId="0" fontId="157" fillId="0" borderId="0"/>
    <xf numFmtId="0" fontId="12" fillId="0" borderId="0"/>
    <xf numFmtId="0" fontId="12" fillId="0" borderId="0"/>
    <xf numFmtId="0" fontId="12" fillId="0" borderId="0"/>
    <xf numFmtId="0" fontId="12" fillId="0" borderId="0"/>
    <xf numFmtId="0" fontId="127" fillId="0" borderId="0"/>
    <xf numFmtId="0" fontId="12" fillId="0" borderId="0"/>
    <xf numFmtId="0" fontId="12" fillId="0" borderId="0" applyNumberFormat="0" applyFill="0" applyBorder="0" applyAlignment="0" applyProtection="0"/>
    <xf numFmtId="0" fontId="135" fillId="0" borderId="0"/>
    <xf numFmtId="0" fontId="135" fillId="0" borderId="0"/>
    <xf numFmtId="0" fontId="1" fillId="0" borderId="0"/>
    <xf numFmtId="0" fontId="127" fillId="0" borderId="0"/>
    <xf numFmtId="0" fontId="12" fillId="0" borderId="0"/>
    <xf numFmtId="0" fontId="1" fillId="0" borderId="0"/>
    <xf numFmtId="0" fontId="1" fillId="0" borderId="0"/>
    <xf numFmtId="0" fontId="1" fillId="0" borderId="0"/>
    <xf numFmtId="0" fontId="12" fillId="0" borderId="0"/>
    <xf numFmtId="0" fontId="135" fillId="0" borderId="0"/>
    <xf numFmtId="0" fontId="12" fillId="0" borderId="0"/>
    <xf numFmtId="0" fontId="1" fillId="0" borderId="0"/>
    <xf numFmtId="0" fontId="1" fillId="0" borderId="0"/>
    <xf numFmtId="0" fontId="1" fillId="0" borderId="0"/>
    <xf numFmtId="0" fontId="135" fillId="0" borderId="0"/>
    <xf numFmtId="0" fontId="1" fillId="0" borderId="0"/>
    <xf numFmtId="0" fontId="1" fillId="0" borderId="0"/>
    <xf numFmtId="0" fontId="1" fillId="0" borderId="0"/>
    <xf numFmtId="0" fontId="1" fillId="0" borderId="0"/>
    <xf numFmtId="0" fontId="1"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1" fillId="0" borderId="0"/>
    <xf numFmtId="0" fontId="1" fillId="0" borderId="0"/>
    <xf numFmtId="0" fontId="12" fillId="0" borderId="0"/>
    <xf numFmtId="0" fontId="12"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xf numFmtId="0" fontId="137" fillId="0" borderId="0"/>
    <xf numFmtId="0" fontId="137" fillId="0" borderId="0"/>
    <xf numFmtId="0" fontId="137" fillId="0" borderId="0"/>
    <xf numFmtId="0" fontId="137" fillId="0" borderId="0"/>
    <xf numFmtId="0" fontId="137" fillId="0" borderId="0"/>
    <xf numFmtId="0" fontId="157" fillId="0" borderId="0"/>
    <xf numFmtId="0" fontId="135" fillId="0" borderId="0"/>
    <xf numFmtId="0" fontId="12" fillId="0" borderId="0"/>
    <xf numFmtId="0" fontId="12" fillId="0" borderId="0"/>
    <xf numFmtId="0" fontId="135" fillId="0" borderId="0"/>
    <xf numFmtId="0" fontId="135" fillId="0" borderId="0"/>
    <xf numFmtId="0" fontId="135" fillId="0" borderId="0"/>
    <xf numFmtId="0" fontId="1" fillId="0" borderId="0"/>
    <xf numFmtId="0" fontId="12" fillId="0" borderId="0"/>
    <xf numFmtId="0" fontId="135" fillId="0" borderId="0"/>
    <xf numFmtId="0" fontId="12" fillId="0" borderId="0"/>
    <xf numFmtId="0" fontId="1" fillId="0" borderId="0"/>
    <xf numFmtId="0" fontId="1" fillId="0" borderId="0"/>
    <xf numFmtId="0" fontId="1" fillId="0" borderId="0"/>
    <xf numFmtId="0" fontId="1" fillId="0" borderId="0"/>
    <xf numFmtId="0" fontId="1" fillId="0" borderId="0"/>
    <xf numFmtId="0" fontId="12" fillId="0" borderId="0"/>
    <xf numFmtId="0" fontId="135" fillId="0" borderId="0"/>
    <xf numFmtId="0" fontId="135" fillId="0" borderId="0"/>
    <xf numFmtId="0" fontId="12" fillId="0" borderId="0"/>
    <xf numFmtId="0" fontId="12" fillId="0" borderId="0"/>
    <xf numFmtId="0" fontId="135" fillId="0" borderId="0"/>
    <xf numFmtId="0" fontId="12" fillId="0" borderId="0"/>
    <xf numFmtId="0" fontId="12" fillId="0" borderId="0"/>
    <xf numFmtId="0" fontId="12" fillId="0" borderId="0"/>
    <xf numFmtId="0" fontId="12" fillId="0" borderId="0"/>
    <xf numFmtId="0" fontId="12" fillId="0" borderId="0"/>
    <xf numFmtId="0" fontId="17" fillId="0" borderId="0"/>
    <xf numFmtId="0" fontId="17" fillId="0" borderId="0"/>
    <xf numFmtId="0" fontId="17" fillId="0" borderId="0"/>
    <xf numFmtId="0" fontId="15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2" fillId="0" borderId="0"/>
    <xf numFmtId="0" fontId="135" fillId="0" borderId="0"/>
    <xf numFmtId="0" fontId="12" fillId="0" borderId="0"/>
    <xf numFmtId="0" fontId="12" fillId="0" borderId="0"/>
    <xf numFmtId="0" fontId="135" fillId="0" borderId="0"/>
    <xf numFmtId="0" fontId="12" fillId="0" borderId="0" applyNumberFormat="0" applyFill="0" applyBorder="0" applyAlignment="0" applyProtection="0"/>
    <xf numFmtId="0" fontId="12" fillId="0" borderId="0" applyNumberFormat="0" applyFill="0" applyBorder="0" applyAlignment="0" applyProtection="0"/>
    <xf numFmtId="0" fontId="157" fillId="0" borderId="0"/>
    <xf numFmtId="0" fontId="1" fillId="0" borderId="0"/>
    <xf numFmtId="0" fontId="12" fillId="0" borderId="0"/>
    <xf numFmtId="0" fontId="17" fillId="0" borderId="0"/>
    <xf numFmtId="0" fontId="17" fillId="0" borderId="0"/>
    <xf numFmtId="0" fontId="17" fillId="0" borderId="0"/>
    <xf numFmtId="0" fontId="17" fillId="0" borderId="0"/>
    <xf numFmtId="0" fontId="12" fillId="0" borderId="0">
      <alignment horizontal="left" wrapText="1"/>
    </xf>
    <xf numFmtId="0" fontId="17" fillId="0" borderId="0"/>
    <xf numFmtId="0" fontId="17" fillId="0" borderId="0"/>
    <xf numFmtId="0" fontId="17"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 fillId="0" borderId="0"/>
    <xf numFmtId="0" fontId="135" fillId="0" borderId="0"/>
    <xf numFmtId="0" fontId="12" fillId="0" borderId="0"/>
    <xf numFmtId="0" fontId="12" fillId="0" borderId="0"/>
    <xf numFmtId="0" fontId="12" fillId="0" borderId="0"/>
    <xf numFmtId="0" fontId="12" fillId="0" borderId="0"/>
    <xf numFmtId="0" fontId="12" fillId="0" borderId="0"/>
    <xf numFmtId="0" fontId="135" fillId="0" borderId="0"/>
    <xf numFmtId="0" fontId="135" fillId="0" borderId="0"/>
    <xf numFmtId="0" fontId="135" fillId="0" borderId="0"/>
    <xf numFmtId="0" fontId="135" fillId="0" borderId="0"/>
    <xf numFmtId="0" fontId="1" fillId="0" borderId="0"/>
    <xf numFmtId="0" fontId="12" fillId="0" borderId="0"/>
    <xf numFmtId="0" fontId="135" fillId="0" borderId="0"/>
    <xf numFmtId="0" fontId="13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37" fillId="0" borderId="0"/>
    <xf numFmtId="0" fontId="137" fillId="0" borderId="0"/>
    <xf numFmtId="0" fontId="17" fillId="0" borderId="0"/>
    <xf numFmtId="0" fontId="1" fillId="0" borderId="0"/>
    <xf numFmtId="0" fontId="17" fillId="0" borderId="0"/>
    <xf numFmtId="0" fontId="17" fillId="0" borderId="0"/>
    <xf numFmtId="0" fontId="17" fillId="0" borderId="0"/>
    <xf numFmtId="0" fontId="127" fillId="0" borderId="0"/>
    <xf numFmtId="0" fontId="17" fillId="0" borderId="0"/>
    <xf numFmtId="0" fontId="17" fillId="0" borderId="0"/>
    <xf numFmtId="0" fontId="17" fillId="0" borderId="0"/>
    <xf numFmtId="0" fontId="26" fillId="0" borderId="0"/>
    <xf numFmtId="0" fontId="135" fillId="0" borderId="0"/>
    <xf numFmtId="0" fontId="127" fillId="0" borderId="0"/>
    <xf numFmtId="0" fontId="135" fillId="0" borderId="0"/>
    <xf numFmtId="0" fontId="1" fillId="0" borderId="0"/>
    <xf numFmtId="0" fontId="1" fillId="0" borderId="0"/>
    <xf numFmtId="0" fontId="1" fillId="0" borderId="0"/>
    <xf numFmtId="0" fontId="1" fillId="0" borderId="0"/>
    <xf numFmtId="0" fontId="135" fillId="0" borderId="0"/>
    <xf numFmtId="0" fontId="12" fillId="0" borderId="0"/>
    <xf numFmtId="0" fontId="135" fillId="0" borderId="0"/>
    <xf numFmtId="0" fontId="1" fillId="0" borderId="0"/>
    <xf numFmtId="0" fontId="1" fillId="0" borderId="0"/>
    <xf numFmtId="0" fontId="135" fillId="0" borderId="0"/>
    <xf numFmtId="0" fontId="1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1" fillId="0" borderId="0"/>
    <xf numFmtId="0" fontId="1" fillId="0" borderId="0"/>
    <xf numFmtId="0" fontId="1" fillId="0" borderId="0"/>
    <xf numFmtId="0" fontId="1"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1" fillId="0" borderId="0"/>
    <xf numFmtId="0" fontId="1" fillId="0" borderId="0"/>
    <xf numFmtId="0" fontId="1" fillId="0" borderId="0"/>
    <xf numFmtId="0" fontId="1" fillId="0" borderId="0"/>
    <xf numFmtId="0" fontId="32" fillId="0" borderId="0"/>
    <xf numFmtId="0" fontId="135" fillId="0" borderId="0"/>
    <xf numFmtId="0" fontId="137" fillId="0" borderId="0"/>
    <xf numFmtId="0" fontId="137" fillId="0" borderId="0"/>
    <xf numFmtId="0" fontId="137" fillId="0" borderId="0"/>
    <xf numFmtId="0" fontId="137" fillId="0" borderId="0"/>
    <xf numFmtId="0" fontId="137" fillId="0" borderId="0"/>
    <xf numFmtId="0" fontId="135" fillId="0" borderId="0"/>
    <xf numFmtId="0" fontId="1" fillId="0" borderId="0"/>
    <xf numFmtId="0" fontId="1" fillId="0" borderId="0"/>
    <xf numFmtId="0" fontId="135"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5" fillId="0" borderId="0"/>
    <xf numFmtId="0" fontId="1" fillId="0" borderId="0"/>
    <xf numFmtId="0" fontId="1" fillId="0" borderId="0"/>
    <xf numFmtId="0" fontId="17" fillId="0" borderId="0"/>
    <xf numFmtId="0" fontId="17" fillId="0" borderId="0"/>
    <xf numFmtId="0" fontId="12"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2"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61" borderId="41"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7" fillId="33" borderId="25" applyNumberFormat="0" applyFont="0" applyAlignment="0" applyProtection="0"/>
    <xf numFmtId="0" fontId="115" fillId="59" borderId="38" applyNumberFormat="0" applyAlignment="0" applyProtection="0"/>
    <xf numFmtId="9" fontId="12" fillId="0" borderId="0" applyFont="0" applyFill="0" applyBorder="0" applyAlignment="0" applyProtection="0"/>
    <xf numFmtId="9" fontId="12" fillId="0" borderId="0" applyFont="0" applyFill="0" applyBorder="0" applyAlignment="0" applyProtection="0"/>
    <xf numFmtId="0" fontId="157" fillId="0" borderId="0" applyNumberFormat="0" applyFill="0" applyBorder="0" applyAlignment="0" applyProtection="0"/>
    <xf numFmtId="0" fontId="12" fillId="0" borderId="0" applyNumberFormat="0" applyFill="0" applyBorder="0" applyAlignment="0" applyProtection="0"/>
    <xf numFmtId="1" fontId="12" fillId="0" borderId="0" applyFont="0" applyFill="0" applyBorder="0" applyAlignment="0" applyProtection="0"/>
    <xf numFmtId="0" fontId="12" fillId="0" borderId="0" applyNumberFormat="0" applyFill="0" applyBorder="0" applyAlignment="0" applyProtection="0"/>
    <xf numFmtId="9" fontId="32" fillId="0" borderId="0" applyFont="0" applyFill="0" applyBorder="0" applyAlignment="0" applyProtection="0"/>
    <xf numFmtId="9" fontId="12" fillId="0" borderId="0" applyFont="0" applyFill="0" applyBorder="0" applyAlignment="0" applyProtection="0"/>
    <xf numFmtId="9" fontId="32"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57" fillId="0" borderId="0" applyFont="0" applyFill="0" applyBorder="0" applyAlignment="0" applyProtection="0"/>
    <xf numFmtId="9" fontId="12" fillId="0" borderId="0" applyNumberFormat="0" applyFont="0" applyFill="0" applyBorder="0" applyAlignment="0" applyProtection="0"/>
    <xf numFmtId="185" fontId="14" fillId="0" borderId="0" applyFill="0" applyBorder="0" applyAlignment="0" applyProtection="0"/>
    <xf numFmtId="0" fontId="12" fillId="0" borderId="0"/>
    <xf numFmtId="0" fontId="15" fillId="29" borderId="1"/>
    <xf numFmtId="0" fontId="15" fillId="29" borderId="1"/>
    <xf numFmtId="0" fontId="12" fillId="0" borderId="0">
      <alignment textRotation="90"/>
    </xf>
    <xf numFmtId="0" fontId="142" fillId="29" borderId="0">
      <alignment horizontal="right"/>
    </xf>
    <xf numFmtId="0" fontId="142" fillId="29" borderId="0">
      <alignment horizontal="right"/>
    </xf>
    <xf numFmtId="0" fontId="149" fillId="5" borderId="0">
      <alignment horizontal="center"/>
    </xf>
    <xf numFmtId="0" fontId="149" fillId="5" borderId="0">
      <alignment horizontal="center"/>
    </xf>
    <xf numFmtId="0" fontId="150" fillId="88" borderId="1">
      <alignment horizontal="left" vertical="top" wrapText="1"/>
    </xf>
    <xf numFmtId="0" fontId="150" fillId="88" borderId="1">
      <alignment horizontal="left" vertical="top" wrapText="1"/>
    </xf>
    <xf numFmtId="0" fontId="147" fillId="87" borderId="0"/>
    <xf numFmtId="0" fontId="151" fillId="88" borderId="3">
      <alignment horizontal="left" vertical="top" wrapText="1"/>
    </xf>
    <xf numFmtId="0" fontId="151" fillId="88" borderId="3">
      <alignment horizontal="left" vertical="top" wrapText="1"/>
    </xf>
    <xf numFmtId="0" fontId="150" fillId="88" borderId="6">
      <alignment horizontal="left" vertical="top" wrapText="1"/>
    </xf>
    <xf numFmtId="0" fontId="150" fillId="88" borderId="6">
      <alignment horizontal="left" vertical="top" wrapText="1"/>
    </xf>
    <xf numFmtId="0" fontId="150" fillId="88" borderId="3">
      <alignment horizontal="left" vertical="top"/>
    </xf>
    <xf numFmtId="0" fontId="150" fillId="88" borderId="3">
      <alignment horizontal="left" vertical="top"/>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37" fontId="152" fillId="0" borderId="0"/>
    <xf numFmtId="0" fontId="17" fillId="0" borderId="0">
      <alignment vertical="top"/>
    </xf>
    <xf numFmtId="186" fontId="138" fillId="0" borderId="8" applyFill="0" applyBorder="0" applyProtection="0">
      <alignment horizontal="right"/>
    </xf>
    <xf numFmtId="186" fontId="138" fillId="0" borderId="8" applyFill="0" applyBorder="0" applyProtection="0">
      <alignment horizontal="right"/>
    </xf>
    <xf numFmtId="186" fontId="138" fillId="0" borderId="8" applyFill="0" applyBorder="0" applyProtection="0">
      <alignment horizontal="right"/>
    </xf>
    <xf numFmtId="186" fontId="138" fillId="0" borderId="8" applyFill="0" applyBorder="0" applyProtection="0">
      <alignment horizontal="right"/>
    </xf>
    <xf numFmtId="186" fontId="138" fillId="0" borderId="8" applyFill="0" applyBorder="0" applyProtection="0">
      <alignment horizontal="right"/>
    </xf>
    <xf numFmtId="186" fontId="138" fillId="0" borderId="8" applyFill="0" applyBorder="0" applyProtection="0">
      <alignment horizontal="right"/>
    </xf>
    <xf numFmtId="0" fontId="78" fillId="0" borderId="0" applyNumberFormat="0" applyFill="0" applyBorder="0" applyProtection="0">
      <alignment horizontal="center" vertical="center" wrapText="1"/>
    </xf>
    <xf numFmtId="0" fontId="153" fillId="0" borderId="46"/>
    <xf numFmtId="0" fontId="153" fillId="0" borderId="46"/>
    <xf numFmtId="1" fontId="139" fillId="0" borderId="0" applyNumberFormat="0" applyFill="0" applyBorder="0" applyProtection="0">
      <alignment horizontal="right" vertical="top"/>
    </xf>
    <xf numFmtId="187" fontId="138" fillId="0" borderId="0" applyNumberFormat="0" applyFill="0" applyBorder="0" applyProtection="0">
      <alignment horizontal="left"/>
    </xf>
    <xf numFmtId="0" fontId="139" fillId="0" borderId="0" applyNumberFormat="0" applyFill="0" applyBorder="0" applyProtection="0">
      <alignment horizontal="left" vertical="top"/>
    </xf>
    <xf numFmtId="0" fontId="154" fillId="0" borderId="0"/>
    <xf numFmtId="0" fontId="20" fillId="0" borderId="0"/>
    <xf numFmtId="0" fontId="141" fillId="29" borderId="0">
      <alignment horizontal="center"/>
    </xf>
    <xf numFmtId="0" fontId="141" fillId="29" borderId="0">
      <alignment horizontal="center"/>
    </xf>
    <xf numFmtId="0" fontId="12" fillId="0" borderId="0"/>
    <xf numFmtId="0" fontId="125" fillId="0" borderId="0"/>
    <xf numFmtId="0" fontId="16" fillId="29" borderId="0"/>
    <xf numFmtId="0" fontId="16" fillId="29" borderId="0"/>
    <xf numFmtId="0" fontId="3" fillId="0" borderId="42" applyNumberFormat="0" applyFill="0" applyAlignment="0" applyProtection="0"/>
    <xf numFmtId="164" fontId="15" fillId="0" borderId="0"/>
    <xf numFmtId="0" fontId="10" fillId="0" borderId="0" applyFont="0"/>
    <xf numFmtId="188" fontId="76" fillId="0" borderId="0"/>
    <xf numFmtId="0" fontId="10" fillId="89" borderId="0" applyNumberFormat="0" applyBorder="0" applyAlignment="0" applyProtection="0"/>
    <xf numFmtId="0" fontId="10" fillId="90" borderId="0" applyNumberFormat="0" applyBorder="0" applyAlignment="0" applyProtection="0"/>
    <xf numFmtId="0" fontId="2" fillId="0" borderId="0" applyNumberFormat="0" applyFill="0" applyBorder="0" applyAlignment="0" applyProtection="0"/>
    <xf numFmtId="0" fontId="10" fillId="0" borderId="0"/>
    <xf numFmtId="0" fontId="1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xf numFmtId="0" fontId="10" fillId="6" borderId="1">
      <alignment horizontal="left" indent="1"/>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84" fontId="127" fillId="0" borderId="0" applyFont="0" applyFill="0" applyBorder="0" applyAlignment="0" applyProtection="0"/>
    <xf numFmtId="43" fontId="127" fillId="0" borderId="0" applyFont="0" applyFill="0" applyBorder="0" applyAlignment="0" applyProtection="0"/>
    <xf numFmtId="43" fontId="127" fillId="0" borderId="0" applyFont="0" applyFill="0" applyBorder="0" applyAlignment="0" applyProtection="0"/>
    <xf numFmtId="0" fontId="131" fillId="0" borderId="0" applyNumberFormat="0" applyFill="0" applyBorder="0" applyAlignment="0" applyProtection="0">
      <alignment vertical="top"/>
      <protection locked="0"/>
    </xf>
    <xf numFmtId="0" fontId="131" fillId="0" borderId="0" applyNumberFormat="0" applyFill="0" applyBorder="0" applyAlignment="0" applyProtection="0">
      <alignment vertical="top"/>
      <protection locked="0"/>
    </xf>
    <xf numFmtId="0" fontId="131" fillId="0" borderId="0" applyNumberFormat="0" applyFill="0" applyBorder="0" applyAlignment="0" applyProtection="0">
      <alignment vertical="top"/>
      <protection locked="0"/>
    </xf>
    <xf numFmtId="0" fontId="131" fillId="0" borderId="0" applyNumberFormat="0" applyFill="0" applyBorder="0" applyAlignment="0" applyProtection="0">
      <alignment vertical="top"/>
      <protection locked="0"/>
    </xf>
    <xf numFmtId="0" fontId="131" fillId="0" borderId="0" applyNumberFormat="0" applyFill="0" applyBorder="0" applyAlignment="0" applyProtection="0">
      <alignment vertical="top"/>
      <protection locked="0"/>
    </xf>
    <xf numFmtId="0" fontId="131" fillId="0" borderId="0" applyNumberFormat="0" applyFill="0" applyBorder="0" applyAlignment="0" applyProtection="0">
      <alignment vertical="top"/>
      <protection locked="0"/>
    </xf>
    <xf numFmtId="0" fontId="131" fillId="0" borderId="0" applyNumberFormat="0" applyFill="0" applyBorder="0" applyAlignment="0" applyProtection="0">
      <alignment vertical="top"/>
      <protection locked="0"/>
    </xf>
    <xf numFmtId="0" fontId="127" fillId="0" borderId="0"/>
    <xf numFmtId="0" fontId="127" fillId="0" borderId="0"/>
    <xf numFmtId="0" fontId="127" fillId="0" borderId="0"/>
    <xf numFmtId="0" fontId="127" fillId="0" borderId="0"/>
    <xf numFmtId="0" fontId="12" fillId="0" borderId="0"/>
    <xf numFmtId="0" fontId="12" fillId="0" borderId="0"/>
    <xf numFmtId="0" fontId="12" fillId="0" borderId="0"/>
    <xf numFmtId="0" fontId="12" fillId="0" borderId="0"/>
    <xf numFmtId="0" fontId="12" fillId="0" borderId="0"/>
    <xf numFmtId="0" fontId="12" fillId="6" borderId="47" applyFont="0" applyFill="0" applyAlignment="0"/>
    <xf numFmtId="0" fontId="12" fillId="0" borderId="0"/>
    <xf numFmtId="0" fontId="12" fillId="0" borderId="0"/>
    <xf numFmtId="0" fontId="12" fillId="0" borderId="0"/>
    <xf numFmtId="0" fontId="137" fillId="0" borderId="0"/>
    <xf numFmtId="190" fontId="12" fillId="6" borderId="48">
      <alignment horizontal="right" vertical="top"/>
    </xf>
    <xf numFmtId="0" fontId="12" fillId="6" borderId="48">
      <alignment horizontal="left" indent="5"/>
    </xf>
    <xf numFmtId="3" fontId="12" fillId="6" borderId="48">
      <alignment horizontal="right"/>
    </xf>
    <xf numFmtId="190" fontId="12" fillId="6" borderId="1" applyNumberFormat="0">
      <alignment horizontal="right" vertical="top"/>
    </xf>
    <xf numFmtId="0" fontId="12" fillId="6" borderId="1">
      <alignment horizontal="left" indent="3"/>
    </xf>
    <xf numFmtId="3" fontId="12" fillId="6" borderId="1">
      <alignment horizontal="right"/>
    </xf>
    <xf numFmtId="190" fontId="10" fillId="6" borderId="1" applyNumberFormat="0">
      <alignment horizontal="right" vertical="top"/>
    </xf>
    <xf numFmtId="0" fontId="10" fillId="6" borderId="1">
      <alignment horizontal="right" vertical="top"/>
    </xf>
    <xf numFmtId="0" fontId="10" fillId="6" borderId="1"/>
    <xf numFmtId="191" fontId="10" fillId="6" borderId="1">
      <alignment horizontal="right"/>
    </xf>
    <xf numFmtId="3" fontId="10" fillId="6" borderId="1">
      <alignment horizontal="right"/>
    </xf>
    <xf numFmtId="0" fontId="10" fillId="6" borderId="1">
      <alignment horizontal="right" vertical="top"/>
    </xf>
    <xf numFmtId="0" fontId="10" fillId="6" borderId="1">
      <alignment horizontal="left" indent="2"/>
    </xf>
    <xf numFmtId="3" fontId="10" fillId="6" borderId="1">
      <alignment horizontal="right"/>
    </xf>
    <xf numFmtId="190" fontId="12" fillId="6" borderId="1" applyNumberFormat="0">
      <alignment horizontal="right" vertical="top"/>
    </xf>
    <xf numFmtId="0" fontId="12" fillId="6" borderId="1">
      <alignment horizontal="left" indent="3"/>
    </xf>
    <xf numFmtId="3" fontId="12" fillId="6" borderId="1">
      <alignment horizontal="right"/>
    </xf>
    <xf numFmtId="0" fontId="132" fillId="0" borderId="0" applyNumberFormat="0" applyFill="0" applyBorder="0" applyAlignment="0" applyProtection="0"/>
    <xf numFmtId="0" fontId="48"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84" fontId="127" fillId="0" borderId="0" applyFont="0" applyFill="0" applyBorder="0" applyAlignment="0" applyProtection="0"/>
    <xf numFmtId="43" fontId="127" fillId="0" borderId="0" applyFont="0" applyFill="0" applyBorder="0" applyAlignment="0" applyProtection="0"/>
    <xf numFmtId="43" fontId="127" fillId="0" borderId="0" applyFont="0" applyFill="0" applyBorder="0" applyAlignment="0" applyProtection="0"/>
    <xf numFmtId="0" fontId="131" fillId="0" borderId="0" applyNumberFormat="0" applyFill="0" applyBorder="0" applyAlignment="0" applyProtection="0">
      <alignment vertical="top"/>
      <protection locked="0"/>
    </xf>
    <xf numFmtId="0" fontId="131" fillId="0" borderId="0" applyNumberFormat="0" applyFill="0" applyBorder="0" applyAlignment="0" applyProtection="0">
      <alignment vertical="top"/>
      <protection locked="0"/>
    </xf>
    <xf numFmtId="0" fontId="131" fillId="0" borderId="0" applyNumberFormat="0" applyFill="0" applyBorder="0" applyAlignment="0" applyProtection="0">
      <alignment vertical="top"/>
      <protection locked="0"/>
    </xf>
    <xf numFmtId="0" fontId="131" fillId="0" borderId="0" applyNumberFormat="0" applyFill="0" applyBorder="0" applyAlignment="0" applyProtection="0">
      <alignment vertical="top"/>
      <protection locked="0"/>
    </xf>
    <xf numFmtId="0" fontId="131" fillId="0" borderId="0" applyNumberFormat="0" applyFill="0" applyBorder="0" applyAlignment="0" applyProtection="0">
      <alignment vertical="top"/>
      <protection locked="0"/>
    </xf>
    <xf numFmtId="0" fontId="131" fillId="0" borderId="0" applyNumberFormat="0" applyFill="0" applyBorder="0" applyAlignment="0" applyProtection="0">
      <alignment vertical="top"/>
      <protection locked="0"/>
    </xf>
    <xf numFmtId="0" fontId="131" fillId="0" borderId="0" applyNumberFormat="0" applyFill="0" applyBorder="0" applyAlignment="0" applyProtection="0">
      <alignment vertical="top"/>
      <protection locked="0"/>
    </xf>
    <xf numFmtId="0" fontId="127" fillId="0" borderId="0"/>
    <xf numFmtId="0" fontId="127" fillId="0" borderId="0"/>
    <xf numFmtId="0" fontId="127" fillId="0" borderId="0"/>
    <xf numFmtId="0" fontId="127" fillId="0" borderId="0"/>
    <xf numFmtId="0" fontId="12" fillId="0" borderId="0"/>
    <xf numFmtId="0" fontId="12" fillId="0" borderId="0"/>
    <xf numFmtId="0" fontId="12" fillId="0" borderId="0"/>
    <xf numFmtId="0" fontId="12" fillId="0" borderId="0"/>
    <xf numFmtId="0" fontId="12" fillId="0" borderId="0"/>
    <xf numFmtId="0" fontId="1" fillId="61" borderId="41" applyNumberFormat="0" applyFont="0" applyAlignment="0" applyProtection="0"/>
    <xf numFmtId="0" fontId="137"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32"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84" fontId="127" fillId="0" borderId="0" applyFont="0" applyFill="0" applyBorder="0" applyAlignment="0" applyProtection="0"/>
    <xf numFmtId="43" fontId="127" fillId="0" borderId="0" applyFont="0" applyFill="0" applyBorder="0" applyAlignment="0" applyProtection="0"/>
    <xf numFmtId="43" fontId="127" fillId="0" borderId="0" applyFont="0" applyFill="0" applyBorder="0" applyAlignment="0" applyProtection="0"/>
    <xf numFmtId="0" fontId="131" fillId="0" borderId="0" applyNumberFormat="0" applyFill="0" applyBorder="0" applyAlignment="0" applyProtection="0">
      <alignment vertical="top"/>
      <protection locked="0"/>
    </xf>
    <xf numFmtId="0" fontId="131" fillId="0" borderId="0" applyNumberFormat="0" applyFill="0" applyBorder="0" applyAlignment="0" applyProtection="0">
      <alignment vertical="top"/>
      <protection locked="0"/>
    </xf>
    <xf numFmtId="0" fontId="131" fillId="0" borderId="0" applyNumberFormat="0" applyFill="0" applyBorder="0" applyAlignment="0" applyProtection="0">
      <alignment vertical="top"/>
      <protection locked="0"/>
    </xf>
    <xf numFmtId="0" fontId="131" fillId="0" borderId="0" applyNumberFormat="0" applyFill="0" applyBorder="0" applyAlignment="0" applyProtection="0">
      <alignment vertical="top"/>
      <protection locked="0"/>
    </xf>
    <xf numFmtId="0" fontId="131" fillId="0" borderId="0" applyNumberFormat="0" applyFill="0" applyBorder="0" applyAlignment="0" applyProtection="0">
      <alignment vertical="top"/>
      <protection locked="0"/>
    </xf>
    <xf numFmtId="0" fontId="131" fillId="0" borderId="0" applyNumberFormat="0" applyFill="0" applyBorder="0" applyAlignment="0" applyProtection="0">
      <alignment vertical="top"/>
      <protection locked="0"/>
    </xf>
    <xf numFmtId="0" fontId="131" fillId="0" borderId="0" applyNumberFormat="0" applyFill="0" applyBorder="0" applyAlignment="0" applyProtection="0">
      <alignment vertical="top"/>
      <protection locked="0"/>
    </xf>
    <xf numFmtId="0" fontId="127" fillId="0" borderId="0"/>
    <xf numFmtId="0" fontId="127" fillId="0" borderId="0"/>
    <xf numFmtId="0" fontId="127" fillId="0" borderId="0"/>
    <xf numFmtId="0" fontId="127"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cellStyleXfs>
  <cellXfs count="664">
    <xf numFmtId="0" fontId="0" fillId="0" borderId="0" xfId="0"/>
    <xf numFmtId="9" fontId="0" fillId="0" borderId="0" xfId="1" applyFont="1"/>
    <xf numFmtId="0" fontId="3" fillId="0" borderId="0" xfId="0" applyFont="1"/>
    <xf numFmtId="0" fontId="2" fillId="0" borderId="0" xfId="0" applyFont="1"/>
    <xf numFmtId="3" fontId="0" fillId="0" borderId="0" xfId="0" applyNumberFormat="1"/>
    <xf numFmtId="0" fontId="0" fillId="0" borderId="0" xfId="0" applyFont="1"/>
    <xf numFmtId="164" fontId="0" fillId="0" borderId="0" xfId="0" applyNumberFormat="1"/>
    <xf numFmtId="0" fontId="3" fillId="0" borderId="0" xfId="0" applyFont="1" applyBorder="1"/>
    <xf numFmtId="0" fontId="0" fillId="0" borderId="1" xfId="0" applyBorder="1"/>
    <xf numFmtId="0" fontId="3" fillId="0" borderId="1" xfId="0" applyFont="1" applyBorder="1"/>
    <xf numFmtId="165" fontId="3" fillId="0" borderId="1" xfId="2" applyNumberFormat="1" applyFont="1" applyBorder="1"/>
    <xf numFmtId="165" fontId="0" fillId="0" borderId="1" xfId="2" applyNumberFormat="1" applyFont="1" applyBorder="1"/>
    <xf numFmtId="9" fontId="4" fillId="0" borderId="1" xfId="1" applyFont="1" applyBorder="1"/>
    <xf numFmtId="0" fontId="6" fillId="0" borderId="0" xfId="0" applyFont="1"/>
    <xf numFmtId="9" fontId="4" fillId="0" borderId="0" xfId="1" applyFont="1" applyBorder="1"/>
    <xf numFmtId="0" fontId="2" fillId="0" borderId="1" xfId="0" applyFont="1" applyBorder="1"/>
    <xf numFmtId="9" fontId="4" fillId="0" borderId="1" xfId="0" applyNumberFormat="1" applyFont="1" applyBorder="1"/>
    <xf numFmtId="165" fontId="0" fillId="0" borderId="0" xfId="0" applyNumberFormat="1"/>
    <xf numFmtId="9" fontId="4" fillId="0" borderId="0" xfId="0" applyNumberFormat="1" applyFont="1" applyBorder="1"/>
    <xf numFmtId="0" fontId="7" fillId="0" borderId="0" xfId="0" applyFont="1"/>
    <xf numFmtId="9" fontId="5" fillId="0" borderId="1" xfId="1" applyFont="1" applyBorder="1"/>
    <xf numFmtId="0" fontId="0" fillId="0" borderId="1" xfId="0" applyFont="1" applyBorder="1"/>
    <xf numFmtId="0" fontId="8" fillId="0" borderId="0" xfId="0" applyFont="1"/>
    <xf numFmtId="0" fontId="0" fillId="2" borderId="1" xfId="0" applyFont="1" applyFill="1" applyBorder="1"/>
    <xf numFmtId="0" fontId="3" fillId="2" borderId="1" xfId="0" applyFont="1" applyFill="1" applyBorder="1"/>
    <xf numFmtId="0" fontId="5" fillId="2" borderId="1" xfId="0" applyFont="1" applyFill="1" applyBorder="1" applyAlignment="1">
      <alignment wrapText="1"/>
    </xf>
    <xf numFmtId="0" fontId="0" fillId="2" borderId="1" xfId="0" applyFill="1" applyBorder="1"/>
    <xf numFmtId="0" fontId="0" fillId="0" borderId="0" xfId="0" applyFont="1" applyBorder="1"/>
    <xf numFmtId="9" fontId="0" fillId="0" borderId="0" xfId="0" applyNumberFormat="1" applyFont="1" applyBorder="1"/>
    <xf numFmtId="9" fontId="0" fillId="0" borderId="0" xfId="0" applyNumberFormat="1" applyFont="1"/>
    <xf numFmtId="0" fontId="3" fillId="2" borderId="1" xfId="0" applyFont="1" applyFill="1" applyBorder="1" applyAlignment="1">
      <alignment wrapText="1"/>
    </xf>
    <xf numFmtId="9" fontId="5" fillId="0" borderId="1" xfId="0" applyNumberFormat="1" applyFont="1" applyBorder="1"/>
    <xf numFmtId="9" fontId="0" fillId="0" borderId="1" xfId="1" applyFont="1" applyBorder="1"/>
    <xf numFmtId="9" fontId="3" fillId="0" borderId="1" xfId="1" applyFont="1" applyBorder="1"/>
    <xf numFmtId="0" fontId="0" fillId="0" borderId="0" xfId="0" applyFill="1"/>
    <xf numFmtId="0" fontId="9" fillId="0" borderId="0" xfId="0" applyFont="1"/>
    <xf numFmtId="0" fontId="0" fillId="0" borderId="1" xfId="0" applyFill="1" applyBorder="1"/>
    <xf numFmtId="0" fontId="9" fillId="0" borderId="0" xfId="0" applyFont="1" applyFill="1" applyBorder="1"/>
    <xf numFmtId="166" fontId="14" fillId="0" borderId="0" xfId="0" applyNumberFormat="1" applyFont="1" applyBorder="1"/>
    <xf numFmtId="2" fontId="14" fillId="0" borderId="0" xfId="0" applyNumberFormat="1" applyFont="1" applyBorder="1"/>
    <xf numFmtId="166" fontId="14" fillId="0" borderId="0" xfId="0" applyNumberFormat="1" applyFont="1" applyBorder="1" applyAlignment="1">
      <alignment vertical="top" wrapText="1"/>
    </xf>
    <xf numFmtId="166" fontId="14" fillId="0" borderId="0" xfId="0" applyNumberFormat="1" applyFont="1" applyBorder="1" applyAlignment="1">
      <alignment horizontal="right"/>
    </xf>
    <xf numFmtId="0" fontId="14" fillId="0" borderId="0" xfId="0" applyFont="1" applyBorder="1"/>
    <xf numFmtId="0" fontId="12" fillId="0" borderId="0" xfId="0" applyFont="1" applyAlignment="1">
      <alignment horizontal="left"/>
    </xf>
    <xf numFmtId="165" fontId="3" fillId="0" borderId="1" xfId="0" applyNumberFormat="1" applyFont="1" applyBorder="1"/>
    <xf numFmtId="0" fontId="24" fillId="2" borderId="1" xfId="0" applyFont="1" applyFill="1" applyBorder="1"/>
    <xf numFmtId="0" fontId="3" fillId="0" borderId="0" xfId="0" applyFont="1" applyAlignment="1">
      <alignment wrapText="1"/>
    </xf>
    <xf numFmtId="0" fontId="27" fillId="0" borderId="0" xfId="0" applyFont="1" applyAlignment="1">
      <alignment horizontal="left"/>
    </xf>
    <xf numFmtId="166" fontId="12" fillId="0" borderId="0" xfId="0" applyNumberFormat="1" applyFont="1" applyAlignment="1">
      <alignment horizontal="left"/>
    </xf>
    <xf numFmtId="2" fontId="14" fillId="0" borderId="0" xfId="0" applyNumberFormat="1" applyFont="1" applyAlignment="1">
      <alignment horizontal="left"/>
    </xf>
    <xf numFmtId="3" fontId="14" fillId="0" borderId="0" xfId="0" applyNumberFormat="1" applyFont="1" applyAlignment="1">
      <alignment horizontal="left"/>
    </xf>
    <xf numFmtId="0" fontId="14" fillId="0" borderId="0" xfId="0" applyFont="1" applyAlignment="1">
      <alignment horizontal="left"/>
    </xf>
    <xf numFmtId="166" fontId="12" fillId="0" borderId="0" xfId="0" applyNumberFormat="1" applyFont="1" applyAlignment="1">
      <alignment horizontal="right"/>
    </xf>
    <xf numFmtId="2" fontId="12" fillId="0" borderId="0" xfId="0" applyNumberFormat="1" applyFont="1" applyAlignment="1">
      <alignment horizontal="right"/>
    </xf>
    <xf numFmtId="3" fontId="12" fillId="0" borderId="0" xfId="0" applyNumberFormat="1" applyFont="1" applyAlignment="1">
      <alignment horizontal="right"/>
    </xf>
    <xf numFmtId="0" fontId="14" fillId="0" borderId="0" xfId="0" applyFont="1" applyAlignment="1">
      <alignment horizontal="centerContinuous"/>
    </xf>
    <xf numFmtId="0" fontId="14" fillId="0" borderId="7" xfId="0" applyFont="1" applyBorder="1" applyAlignment="1">
      <alignment horizontal="left"/>
    </xf>
    <xf numFmtId="3" fontId="14" fillId="0" borderId="9" xfId="0" applyNumberFormat="1" applyFont="1" applyBorder="1" applyAlignment="1">
      <alignment horizontal="left"/>
    </xf>
    <xf numFmtId="0" fontId="14" fillId="0" borderId="0" xfId="0" applyFont="1" applyBorder="1" applyAlignment="1">
      <alignment horizontal="left"/>
    </xf>
    <xf numFmtId="0" fontId="14" fillId="0" borderId="4" xfId="0" applyFont="1" applyBorder="1" applyAlignment="1">
      <alignment horizontal="left" vertical="top" wrapText="1"/>
    </xf>
    <xf numFmtId="166" fontId="14" fillId="0" borderId="2" xfId="0" applyNumberFormat="1" applyFont="1" applyBorder="1" applyAlignment="1">
      <alignment vertical="top" wrapText="1"/>
    </xf>
    <xf numFmtId="2" fontId="14" fillId="0" borderId="10" xfId="0" applyNumberFormat="1" applyFont="1" applyBorder="1" applyAlignment="1">
      <alignment horizontal="left" vertical="top" wrapText="1"/>
    </xf>
    <xf numFmtId="3" fontId="14" fillId="0" borderId="10" xfId="0" applyNumberFormat="1" applyFont="1" applyBorder="1" applyAlignment="1">
      <alignment horizontal="left" vertical="top" wrapText="1"/>
    </xf>
    <xf numFmtId="0" fontId="14" fillId="0" borderId="2" xfId="0" applyFont="1" applyBorder="1" applyAlignment="1">
      <alignment horizontal="left" vertical="top" wrapText="1"/>
    </xf>
    <xf numFmtId="166" fontId="14" fillId="0" borderId="2" xfId="0" applyNumberFormat="1" applyFont="1" applyBorder="1" applyAlignment="1">
      <alignment horizontal="left" vertical="top" wrapText="1"/>
    </xf>
    <xf numFmtId="0" fontId="14" fillId="0" borderId="11" xfId="0" applyFont="1" applyBorder="1"/>
    <xf numFmtId="2" fontId="14" fillId="0" borderId="12" xfId="0" applyNumberFormat="1" applyFont="1" applyBorder="1" applyAlignment="1">
      <alignment horizontal="right" vertical="top" wrapText="1"/>
    </xf>
    <xf numFmtId="3" fontId="14" fillId="0" borderId="12" xfId="2" applyNumberFormat="1" applyFont="1" applyBorder="1"/>
    <xf numFmtId="0" fontId="14" fillId="0" borderId="11" xfId="0" quotePrefix="1" applyFont="1" applyBorder="1" applyAlignment="1">
      <alignment horizontal="left"/>
    </xf>
    <xf numFmtId="2" fontId="14" fillId="0" borderId="12" xfId="0" applyNumberFormat="1" applyFont="1" applyBorder="1" applyAlignment="1">
      <alignment horizontal="right"/>
    </xf>
    <xf numFmtId="3" fontId="14" fillId="0" borderId="12" xfId="2" applyNumberFormat="1" applyFont="1" applyBorder="1" applyAlignment="1">
      <alignment horizontal="right"/>
    </xf>
    <xf numFmtId="0" fontId="12" fillId="0" borderId="0" xfId="0" applyFont="1" applyBorder="1"/>
    <xf numFmtId="164" fontId="14" fillId="0" borderId="12" xfId="0" applyNumberFormat="1" applyFont="1" applyBorder="1" applyAlignment="1">
      <alignment horizontal="right"/>
    </xf>
    <xf numFmtId="0" fontId="14" fillId="0" borderId="4" xfId="0" applyFont="1" applyBorder="1"/>
    <xf numFmtId="166" fontId="14" fillId="0" borderId="2" xfId="0" applyNumberFormat="1" applyFont="1" applyBorder="1" applyAlignment="1">
      <alignment horizontal="right"/>
    </xf>
    <xf numFmtId="164" fontId="14" fillId="0" borderId="10" xfId="0" applyNumberFormat="1" applyFont="1" applyBorder="1" applyAlignment="1">
      <alignment horizontal="right"/>
    </xf>
    <xf numFmtId="3" fontId="14" fillId="0" borderId="10" xfId="2" applyNumberFormat="1" applyFont="1" applyBorder="1"/>
    <xf numFmtId="0" fontId="14" fillId="0" borderId="4" xfId="0" quotePrefix="1" applyFont="1" applyBorder="1" applyAlignment="1">
      <alignment horizontal="left"/>
    </xf>
    <xf numFmtId="3" fontId="14" fillId="0" borderId="10" xfId="2" applyNumberFormat="1" applyFont="1" applyBorder="1" applyAlignment="1">
      <alignment horizontal="right"/>
    </xf>
    <xf numFmtId="0" fontId="28" fillId="0" borderId="0" xfId="0" applyFont="1" applyBorder="1"/>
    <xf numFmtId="3" fontId="14" fillId="0" borderId="0" xfId="0" applyNumberFormat="1" applyFont="1" applyBorder="1"/>
    <xf numFmtId="0" fontId="14" fillId="0" borderId="0" xfId="0" applyFont="1" applyBorder="1" applyAlignment="1">
      <alignment vertical="top"/>
    </xf>
    <xf numFmtId="166" fontId="0" fillId="0" borderId="0" xfId="0" applyNumberFormat="1" applyBorder="1" applyAlignment="1">
      <alignment horizontal="left" vertical="top" wrapText="1"/>
    </xf>
    <xf numFmtId="2" fontId="12" fillId="0" borderId="0" xfId="0" applyNumberFormat="1" applyFont="1" applyBorder="1" applyAlignment="1">
      <alignment horizontal="left" vertical="top" wrapText="1"/>
    </xf>
    <xf numFmtId="3" fontId="12" fillId="0" borderId="0" xfId="0" applyNumberFormat="1" applyFont="1" applyBorder="1" applyAlignment="1">
      <alignment horizontal="left" vertical="top" wrapText="1"/>
    </xf>
    <xf numFmtId="0" fontId="12" fillId="0" borderId="0" xfId="0" applyFont="1" applyBorder="1" applyAlignment="1">
      <alignment horizontal="left" vertical="top" wrapText="1"/>
    </xf>
    <xf numFmtId="0" fontId="0" fillId="0" borderId="0" xfId="0" applyAlignment="1">
      <alignment horizontal="left" vertical="top" wrapText="1"/>
    </xf>
    <xf numFmtId="166" fontId="0" fillId="0" borderId="0" xfId="0" applyNumberFormat="1" applyAlignment="1">
      <alignment horizontal="left" vertical="top" wrapText="1"/>
    </xf>
    <xf numFmtId="2" fontId="0" fillId="0" borderId="0" xfId="0" applyNumberFormat="1" applyAlignment="1">
      <alignment horizontal="left" vertical="top" wrapText="1"/>
    </xf>
    <xf numFmtId="3" fontId="12" fillId="0" borderId="0" xfId="0" applyNumberFormat="1" applyFont="1" applyAlignment="1">
      <alignment horizontal="left" vertical="top" wrapText="1"/>
    </xf>
    <xf numFmtId="0" fontId="23" fillId="0" borderId="0" xfId="0" quotePrefix="1" applyFont="1" applyBorder="1" applyAlignment="1">
      <alignment horizontal="right" vertical="top"/>
    </xf>
    <xf numFmtId="0" fontId="12" fillId="0" borderId="0" xfId="0" applyFont="1"/>
    <xf numFmtId="166" fontId="12" fillId="0" borderId="0" xfId="0" applyNumberFormat="1" applyFont="1"/>
    <xf numFmtId="2" fontId="12" fillId="0" borderId="0" xfId="0" applyNumberFormat="1" applyFont="1"/>
    <xf numFmtId="3" fontId="12" fillId="0" borderId="0" xfId="0" applyNumberFormat="1" applyFont="1"/>
    <xf numFmtId="0" fontId="14" fillId="0" borderId="11" xfId="3" applyFont="1" applyBorder="1"/>
    <xf numFmtId="166" fontId="14" fillId="0" borderId="0" xfId="3" applyNumberFormat="1" applyFont="1" applyBorder="1"/>
    <xf numFmtId="0" fontId="14" fillId="7" borderId="11" xfId="3" applyFont="1" applyFill="1" applyBorder="1"/>
    <xf numFmtId="166" fontId="14" fillId="7" borderId="0" xfId="3" applyNumberFormat="1" applyFont="1" applyFill="1" applyBorder="1"/>
    <xf numFmtId="0" fontId="14" fillId="8" borderId="11" xfId="3" applyFont="1" applyFill="1" applyBorder="1"/>
    <xf numFmtId="166" fontId="14" fillId="8" borderId="0" xfId="3" applyNumberFormat="1" applyFont="1" applyFill="1" applyBorder="1"/>
    <xf numFmtId="0" fontId="0" fillId="8" borderId="0" xfId="0" applyFill="1"/>
    <xf numFmtId="1" fontId="0" fillId="2" borderId="0" xfId="0" applyNumberFormat="1" applyFill="1"/>
    <xf numFmtId="164" fontId="0" fillId="7" borderId="0" xfId="0" applyNumberFormat="1" applyFill="1"/>
    <xf numFmtId="0" fontId="14" fillId="0" borderId="11" xfId="0" applyFont="1" applyBorder="1" applyAlignment="1">
      <alignment horizontal="left" vertical="top" wrapText="1"/>
    </xf>
    <xf numFmtId="2" fontId="14" fillId="0" borderId="12" xfId="0" applyNumberFormat="1" applyFont="1" applyBorder="1" applyAlignment="1">
      <alignment horizontal="left" vertical="top" wrapText="1"/>
    </xf>
    <xf numFmtId="3" fontId="14" fillId="0" borderId="12" xfId="0" applyNumberFormat="1" applyFont="1" applyBorder="1" applyAlignment="1">
      <alignment horizontal="left" vertical="top" wrapText="1"/>
    </xf>
    <xf numFmtId="0" fontId="14" fillId="0" borderId="0" xfId="0" applyFont="1" applyBorder="1" applyAlignment="1">
      <alignment horizontal="left" vertical="top" wrapText="1"/>
    </xf>
    <xf numFmtId="166" fontId="14" fillId="0" borderId="0" xfId="0" applyNumberFormat="1" applyFont="1" applyBorder="1" applyAlignment="1">
      <alignment horizontal="left" vertical="top" wrapText="1"/>
    </xf>
    <xf numFmtId="164" fontId="0" fillId="2" borderId="0" xfId="0" applyNumberFormat="1" applyFill="1"/>
    <xf numFmtId="0" fontId="14" fillId="0" borderId="11" xfId="8" applyFont="1" applyBorder="1"/>
    <xf numFmtId="166" fontId="14" fillId="0" borderId="0" xfId="8" applyNumberFormat="1" applyFont="1" applyBorder="1"/>
    <xf numFmtId="165" fontId="14" fillId="0" borderId="0" xfId="6" applyNumberFormat="1" applyFont="1" applyBorder="1"/>
    <xf numFmtId="3" fontId="12" fillId="0" borderId="0" xfId="8" applyNumberFormat="1"/>
    <xf numFmtId="0" fontId="14" fillId="0" borderId="11" xfId="8" quotePrefix="1" applyFont="1" applyBorder="1" applyAlignment="1">
      <alignment horizontal="left"/>
    </xf>
    <xf numFmtId="166" fontId="14" fillId="0" borderId="0" xfId="8" applyNumberFormat="1" applyFont="1" applyBorder="1" applyAlignment="1">
      <alignment horizontal="right"/>
    </xf>
    <xf numFmtId="2" fontId="14" fillId="0" borderId="12" xfId="8" applyNumberFormat="1" applyFont="1" applyBorder="1" applyAlignment="1">
      <alignment horizontal="right"/>
    </xf>
    <xf numFmtId="3" fontId="14" fillId="0" borderId="12" xfId="6" applyNumberFormat="1" applyFont="1" applyBorder="1" applyAlignment="1">
      <alignment horizontal="right"/>
    </xf>
    <xf numFmtId="3" fontId="14" fillId="0" borderId="12" xfId="6" applyNumberFormat="1" applyFont="1" applyBorder="1"/>
    <xf numFmtId="2" fontId="14" fillId="0" borderId="12" xfId="8" applyNumberFormat="1" applyFont="1" applyBorder="1" applyAlignment="1">
      <alignment horizontal="right" vertical="top" wrapText="1"/>
    </xf>
    <xf numFmtId="0" fontId="81" fillId="0" borderId="0" xfId="0" applyFont="1" applyFill="1" applyAlignment="1">
      <alignment vertical="center"/>
    </xf>
    <xf numFmtId="0" fontId="25" fillId="0" borderId="1" xfId="0" applyFont="1" applyBorder="1"/>
    <xf numFmtId="0" fontId="9" fillId="0" borderId="0" xfId="0" applyFont="1" applyAlignment="1"/>
    <xf numFmtId="0" fontId="0" fillId="0" borderId="0" xfId="0" applyBorder="1"/>
    <xf numFmtId="180" fontId="0" fillId="0" borderId="1" xfId="1" applyNumberFormat="1" applyFont="1" applyBorder="1"/>
    <xf numFmtId="180" fontId="0" fillId="0" borderId="0" xfId="1" applyNumberFormat="1" applyFont="1"/>
    <xf numFmtId="0" fontId="6" fillId="0" borderId="0" xfId="0" applyFont="1" applyFill="1" applyBorder="1"/>
    <xf numFmtId="165" fontId="0" fillId="0" borderId="1" xfId="2" applyNumberFormat="1" applyFont="1" applyFill="1" applyBorder="1" applyAlignment="1">
      <alignment horizontal="center"/>
    </xf>
    <xf numFmtId="2" fontId="10" fillId="0" borderId="1" xfId="158" applyNumberFormat="1" applyFont="1" applyFill="1" applyBorder="1" applyAlignment="1">
      <alignment horizontal="left" vertical="center" wrapText="1"/>
    </xf>
    <xf numFmtId="0" fontId="3" fillId="0" borderId="0" xfId="0" applyFont="1" applyFill="1" applyBorder="1"/>
    <xf numFmtId="0" fontId="83" fillId="0" borderId="0" xfId="0" applyFont="1" applyFill="1" applyBorder="1" applyAlignment="1">
      <alignment wrapText="1"/>
    </xf>
    <xf numFmtId="0" fontId="84" fillId="0" borderId="0" xfId="0" applyFont="1" applyFill="1" applyBorder="1"/>
    <xf numFmtId="0" fontId="84" fillId="0" borderId="0" xfId="0" applyNumberFormat="1" applyFont="1" applyFill="1" applyBorder="1"/>
    <xf numFmtId="0" fontId="0" fillId="0" borderId="0" xfId="0" applyFont="1" applyFill="1" applyBorder="1"/>
    <xf numFmtId="0" fontId="85" fillId="0" borderId="0" xfId="0" applyFont="1" applyFill="1" applyBorder="1"/>
    <xf numFmtId="0" fontId="86" fillId="0" borderId="0" xfId="0" applyFont="1" applyFill="1" applyBorder="1" applyAlignment="1">
      <alignment wrapText="1"/>
    </xf>
    <xf numFmtId="0" fontId="88" fillId="0" borderId="0" xfId="0" applyFont="1" applyBorder="1"/>
    <xf numFmtId="165" fontId="89" fillId="0" borderId="0" xfId="2" applyNumberFormat="1" applyFont="1" applyFill="1" applyBorder="1" applyAlignment="1">
      <alignment horizontal="right"/>
    </xf>
    <xf numFmtId="165" fontId="89" fillId="0" borderId="0" xfId="2" applyNumberFormat="1" applyFont="1" applyBorder="1" applyAlignment="1">
      <alignment horizontal="right"/>
    </xf>
    <xf numFmtId="2" fontId="10" fillId="0" borderId="0" xfId="158" applyNumberFormat="1" applyFont="1" applyFill="1" applyBorder="1" applyAlignment="1">
      <alignment horizontal="left" vertical="center" wrapText="1"/>
    </xf>
    <xf numFmtId="165" fontId="10" fillId="0" borderId="0" xfId="2" applyNumberFormat="1" applyFont="1" applyBorder="1" applyAlignment="1">
      <alignment horizontal="right"/>
    </xf>
    <xf numFmtId="0" fontId="0" fillId="51" borderId="0" xfId="0" applyFill="1"/>
    <xf numFmtId="0" fontId="10" fillId="2" borderId="1" xfId="158" applyFont="1" applyFill="1" applyBorder="1" applyAlignment="1">
      <alignment vertical="top" wrapText="1"/>
    </xf>
    <xf numFmtId="0" fontId="3" fillId="0" borderId="0" xfId="2" applyNumberFormat="1" applyFont="1"/>
    <xf numFmtId="0" fontId="3" fillId="0" borderId="1" xfId="0" applyFont="1" applyFill="1" applyBorder="1"/>
    <xf numFmtId="9" fontId="3" fillId="0" borderId="1" xfId="1" applyFont="1" applyFill="1" applyBorder="1"/>
    <xf numFmtId="0" fontId="0" fillId="0" borderId="1" xfId="0" applyFont="1" applyBorder="1" applyAlignment="1">
      <alignment wrapText="1"/>
    </xf>
    <xf numFmtId="0" fontId="3" fillId="2" borderId="1" xfId="2" applyNumberFormat="1" applyFont="1" applyFill="1" applyBorder="1"/>
    <xf numFmtId="9" fontId="1" fillId="0" borderId="1" xfId="1" applyFont="1" applyBorder="1"/>
    <xf numFmtId="43" fontId="0" fillId="0" borderId="0" xfId="2" applyFont="1" applyBorder="1"/>
    <xf numFmtId="43" fontId="4" fillId="0" borderId="0" xfId="2" applyFont="1" applyBorder="1"/>
    <xf numFmtId="43" fontId="0" fillId="0" borderId="0" xfId="2" applyFont="1"/>
    <xf numFmtId="43" fontId="3" fillId="0" borderId="0" xfId="2" applyFont="1" applyBorder="1"/>
    <xf numFmtId="2" fontId="12" fillId="0" borderId="1" xfId="158" applyNumberFormat="1" applyFont="1" applyFill="1" applyBorder="1" applyAlignment="1">
      <alignment horizontal="left" vertical="center" wrapText="1"/>
    </xf>
    <xf numFmtId="0" fontId="0" fillId="0" borderId="32" xfId="0" applyBorder="1"/>
    <xf numFmtId="0" fontId="96" fillId="0" borderId="0" xfId="4" applyFont="1" applyFill="1" applyAlignment="1" applyProtection="1"/>
    <xf numFmtId="0" fontId="0" fillId="2" borderId="31" xfId="0" applyFont="1" applyFill="1" applyBorder="1"/>
    <xf numFmtId="0" fontId="5" fillId="2" borderId="31" xfId="0" applyFont="1" applyFill="1" applyBorder="1" applyAlignment="1">
      <alignment wrapText="1"/>
    </xf>
    <xf numFmtId="0" fontId="3" fillId="2" borderId="14" xfId="0" applyFont="1" applyFill="1" applyBorder="1"/>
    <xf numFmtId="165" fontId="1" fillId="0" borderId="1" xfId="2" applyNumberFormat="1" applyFont="1" applyBorder="1"/>
    <xf numFmtId="165" fontId="3" fillId="0" borderId="1" xfId="0" applyNumberFormat="1" applyFont="1" applyFill="1" applyBorder="1"/>
    <xf numFmtId="9" fontId="5" fillId="0" borderId="1" xfId="1" applyFont="1" applyFill="1" applyBorder="1"/>
    <xf numFmtId="0" fontId="0" fillId="0" borderId="1" xfId="0" applyFont="1" applyFill="1" applyBorder="1"/>
    <xf numFmtId="0" fontId="0" fillId="0" borderId="6" xfId="0" applyFont="1" applyBorder="1"/>
    <xf numFmtId="0" fontId="12" fillId="0" borderId="0" xfId="0" applyFont="1" applyFill="1" applyBorder="1"/>
    <xf numFmtId="0" fontId="10" fillId="0" borderId="0" xfId="0" applyFont="1" applyFill="1" applyBorder="1"/>
    <xf numFmtId="0" fontId="0" fillId="0" borderId="0" xfId="0" applyFont="1" applyFill="1"/>
    <xf numFmtId="180" fontId="1" fillId="0" borderId="1" xfId="1" applyNumberFormat="1" applyFont="1" applyFill="1" applyBorder="1"/>
    <xf numFmtId="165" fontId="0" fillId="0" borderId="3" xfId="2" applyNumberFormat="1" applyFont="1" applyBorder="1" applyAlignment="1"/>
    <xf numFmtId="0" fontId="0" fillId="0" borderId="0" xfId="0" applyFill="1" applyBorder="1"/>
    <xf numFmtId="165" fontId="0" fillId="0" borderId="0" xfId="2" applyNumberFormat="1" applyFont="1" applyFill="1" applyBorder="1" applyAlignment="1"/>
    <xf numFmtId="165" fontId="1" fillId="0" borderId="3" xfId="2" applyNumberFormat="1" applyFont="1" applyBorder="1" applyAlignment="1"/>
    <xf numFmtId="0" fontId="3" fillId="2" borderId="3" xfId="0" applyFont="1" applyFill="1" applyBorder="1" applyAlignment="1">
      <alignment wrapText="1"/>
    </xf>
    <xf numFmtId="0" fontId="87" fillId="0" borderId="0" xfId="0" applyFont="1" applyAlignment="1">
      <alignment wrapText="1"/>
    </xf>
    <xf numFmtId="0" fontId="0" fillId="3" borderId="1" xfId="0" applyFill="1" applyBorder="1"/>
    <xf numFmtId="0" fontId="0" fillId="0" borderId="0" xfId="0" applyFont="1"/>
    <xf numFmtId="165" fontId="3" fillId="0" borderId="1" xfId="0" applyNumberFormat="1" applyFont="1" applyBorder="1"/>
    <xf numFmtId="0" fontId="3" fillId="0" borderId="0" xfId="0" applyFont="1" applyAlignment="1">
      <alignment horizontal="left" wrapText="1"/>
    </xf>
    <xf numFmtId="0" fontId="0" fillId="2" borderId="5" xfId="0" applyFont="1" applyFill="1" applyBorder="1"/>
    <xf numFmtId="0" fontId="8" fillId="2" borderId="3" xfId="0" applyFont="1" applyFill="1" applyBorder="1"/>
    <xf numFmtId="0" fontId="3" fillId="2" borderId="1" xfId="0" applyFont="1" applyFill="1" applyBorder="1"/>
    <xf numFmtId="0" fontId="0" fillId="0" borderId="1" xfId="0" applyBorder="1"/>
    <xf numFmtId="9" fontId="5" fillId="0" borderId="1" xfId="1" applyFont="1" applyBorder="1"/>
    <xf numFmtId="0" fontId="5" fillId="2" borderId="1" xfId="0" applyFont="1" applyFill="1" applyBorder="1" applyAlignment="1">
      <alignment wrapText="1"/>
    </xf>
    <xf numFmtId="9" fontId="5" fillId="0" borderId="1" xfId="1" applyFont="1" applyFill="1" applyBorder="1"/>
    <xf numFmtId="9" fontId="4" fillId="0" borderId="1" xfId="1" applyFont="1" applyFill="1" applyBorder="1"/>
    <xf numFmtId="1" fontId="1" fillId="0" borderId="1" xfId="1" applyNumberFormat="1" applyFont="1" applyFill="1" applyBorder="1"/>
    <xf numFmtId="1" fontId="3" fillId="0" borderId="1" xfId="1" applyNumberFormat="1" applyFont="1" applyFill="1" applyBorder="1"/>
    <xf numFmtId="0" fontId="0" fillId="2" borderId="6" xfId="0" applyFont="1" applyFill="1" applyBorder="1"/>
    <xf numFmtId="0" fontId="3" fillId="2" borderId="1" xfId="0" applyFont="1" applyFill="1" applyBorder="1"/>
    <xf numFmtId="0" fontId="0" fillId="0" borderId="0" xfId="0"/>
    <xf numFmtId="0" fontId="3" fillId="2" borderId="1" xfId="0" applyFont="1" applyFill="1" applyBorder="1"/>
    <xf numFmtId="165" fontId="3" fillId="0" borderId="1" xfId="2" applyNumberFormat="1" applyFont="1" applyBorder="1"/>
    <xf numFmtId="9" fontId="3" fillId="0" borderId="1" xfId="1" applyFont="1" applyBorder="1"/>
    <xf numFmtId="9" fontId="1" fillId="0" borderId="1" xfId="1" applyFont="1" applyBorder="1"/>
    <xf numFmtId="0" fontId="3" fillId="2" borderId="1" xfId="0" applyFont="1" applyFill="1" applyBorder="1" applyAlignment="1">
      <alignment wrapText="1"/>
    </xf>
    <xf numFmtId="0" fontId="0" fillId="0" borderId="1" xfId="0" applyBorder="1" applyAlignment="1">
      <alignment horizontal="center"/>
    </xf>
    <xf numFmtId="0" fontId="0" fillId="0" borderId="1" xfId="0" applyBorder="1" applyAlignment="1">
      <alignment wrapText="1"/>
    </xf>
    <xf numFmtId="0" fontId="87" fillId="2" borderId="1" xfId="0" applyFont="1" applyFill="1" applyBorder="1"/>
    <xf numFmtId="0" fontId="3" fillId="0" borderId="0" xfId="0" applyFont="1" applyAlignment="1">
      <alignment horizontal="center" wrapText="1"/>
    </xf>
    <xf numFmtId="165" fontId="3" fillId="0" borderId="3" xfId="2" applyNumberFormat="1" applyFont="1" applyBorder="1"/>
    <xf numFmtId="165" fontId="0" fillId="0" borderId="3" xfId="2" applyNumberFormat="1" applyFont="1" applyBorder="1"/>
    <xf numFmtId="9" fontId="3" fillId="0" borderId="3" xfId="1" applyFont="1" applyFill="1" applyBorder="1"/>
    <xf numFmtId="9" fontId="1" fillId="0" borderId="3" xfId="1" applyFont="1" applyFill="1" applyBorder="1"/>
    <xf numFmtId="0" fontId="0" fillId="0" borderId="3" xfId="0" applyBorder="1"/>
    <xf numFmtId="0" fontId="3" fillId="2" borderId="1" xfId="0" applyNumberFormat="1" applyFont="1" applyFill="1" applyBorder="1"/>
    <xf numFmtId="0" fontId="0" fillId="0" borderId="0" xfId="0"/>
    <xf numFmtId="9" fontId="0" fillId="0" borderId="1" xfId="1" applyFont="1" applyBorder="1"/>
    <xf numFmtId="9" fontId="1" fillId="0" borderId="1" xfId="1" applyFont="1" applyBorder="1"/>
    <xf numFmtId="0" fontId="0" fillId="0" borderId="0" xfId="0"/>
    <xf numFmtId="0" fontId="0" fillId="2" borderId="1" xfId="0" applyFont="1" applyFill="1" applyBorder="1"/>
    <xf numFmtId="0" fontId="3" fillId="2" borderId="1" xfId="0" applyFont="1" applyFill="1" applyBorder="1" applyAlignment="1">
      <alignment wrapText="1"/>
    </xf>
    <xf numFmtId="0" fontId="3" fillId="0" borderId="1" xfId="0" applyFont="1" applyBorder="1"/>
    <xf numFmtId="165" fontId="3" fillId="0" borderId="1" xfId="2" applyNumberFormat="1" applyFont="1" applyBorder="1"/>
    <xf numFmtId="165" fontId="3" fillId="0" borderId="1" xfId="2" applyNumberFormat="1" applyFont="1" applyFill="1" applyBorder="1"/>
    <xf numFmtId="0" fontId="0" fillId="0" borderId="1" xfId="0" applyFont="1" applyBorder="1"/>
    <xf numFmtId="165" fontId="0" fillId="0" borderId="1" xfId="2" applyNumberFormat="1" applyFont="1" applyBorder="1"/>
    <xf numFmtId="165" fontId="0" fillId="0" borderId="1" xfId="2" applyNumberFormat="1" applyFont="1" applyFill="1" applyBorder="1"/>
    <xf numFmtId="165" fontId="1" fillId="0" borderId="1" xfId="2" applyNumberFormat="1" applyFont="1" applyFill="1" applyBorder="1"/>
    <xf numFmtId="9" fontId="3" fillId="0" borderId="1" xfId="1" applyFont="1" applyBorder="1"/>
    <xf numFmtId="9" fontId="3" fillId="0" borderId="1" xfId="1" applyFont="1" applyBorder="1" applyAlignment="1">
      <alignment horizontal="center"/>
    </xf>
    <xf numFmtId="0" fontId="0" fillId="0" borderId="0" xfId="0"/>
    <xf numFmtId="0" fontId="8" fillId="0" borderId="0" xfId="0" applyFont="1"/>
    <xf numFmtId="0" fontId="0" fillId="0" borderId="0" xfId="0" applyFont="1"/>
    <xf numFmtId="0" fontId="3" fillId="0" borderId="0" xfId="0" applyFont="1"/>
    <xf numFmtId="0" fontId="3" fillId="2" borderId="1" xfId="0" applyFont="1" applyFill="1" applyBorder="1"/>
    <xf numFmtId="0" fontId="3" fillId="0" borderId="1" xfId="0" applyFont="1" applyBorder="1"/>
    <xf numFmtId="165" fontId="3" fillId="0" borderId="1" xfId="2" applyNumberFormat="1" applyFont="1" applyBorder="1"/>
    <xf numFmtId="165" fontId="0" fillId="0" borderId="1" xfId="2" applyNumberFormat="1" applyFont="1" applyBorder="1"/>
    <xf numFmtId="0" fontId="96" fillId="0" borderId="0" xfId="4" applyFont="1" applyFill="1" applyAlignment="1" applyProtection="1"/>
    <xf numFmtId="0" fontId="4" fillId="0" borderId="0" xfId="0" applyFont="1"/>
    <xf numFmtId="0" fontId="8" fillId="2" borderId="1" xfId="0" applyFont="1" applyFill="1" applyBorder="1"/>
    <xf numFmtId="0" fontId="0" fillId="2" borderId="1" xfId="0" applyFill="1" applyBorder="1"/>
    <xf numFmtId="165" fontId="3" fillId="0" borderId="1" xfId="0" applyNumberFormat="1" applyFont="1" applyBorder="1"/>
    <xf numFmtId="0" fontId="0" fillId="0" borderId="1" xfId="0" applyBorder="1"/>
    <xf numFmtId="0" fontId="98" fillId="52" borderId="0" xfId="0" applyFont="1" applyFill="1"/>
    <xf numFmtId="165" fontId="0" fillId="0" borderId="1" xfId="2" applyNumberFormat="1" applyFont="1" applyBorder="1" applyAlignment="1">
      <alignment horizontal="right"/>
    </xf>
    <xf numFmtId="165" fontId="0" fillId="52" borderId="1" xfId="2" applyNumberFormat="1" applyFont="1" applyFill="1" applyBorder="1" applyAlignment="1">
      <alignment horizontal="right"/>
    </xf>
    <xf numFmtId="0" fontId="6" fillId="0" borderId="0" xfId="0" applyFont="1"/>
    <xf numFmtId="165" fontId="0" fillId="0" borderId="1" xfId="0" applyNumberFormat="1" applyFont="1" applyBorder="1"/>
    <xf numFmtId="0" fontId="24" fillId="2" borderId="6" xfId="0" applyFont="1" applyFill="1" applyBorder="1" applyAlignment="1"/>
    <xf numFmtId="0" fontId="24" fillId="2" borderId="5" xfId="0" applyFont="1" applyFill="1" applyBorder="1" applyAlignment="1"/>
    <xf numFmtId="0" fontId="24" fillId="2" borderId="3" xfId="0" applyFont="1" applyFill="1" applyBorder="1" applyAlignment="1"/>
    <xf numFmtId="0" fontId="0" fillId="0" borderId="0" xfId="0"/>
    <xf numFmtId="0" fontId="24" fillId="2" borderId="6" xfId="0" applyFont="1" applyFill="1" applyBorder="1" applyAlignment="1"/>
    <xf numFmtId="0" fontId="24" fillId="2" borderId="5" xfId="0" applyFont="1" applyFill="1" applyBorder="1" applyAlignment="1"/>
    <xf numFmtId="0" fontId="24" fillId="2" borderId="3" xfId="0" applyFont="1" applyFill="1" applyBorder="1" applyAlignment="1"/>
    <xf numFmtId="0" fontId="3" fillId="2" borderId="1" xfId="0" applyFont="1" applyFill="1" applyBorder="1"/>
    <xf numFmtId="0" fontId="5" fillId="2" borderId="1" xfId="0" applyFont="1" applyFill="1" applyBorder="1" applyAlignment="1">
      <alignment wrapText="1"/>
    </xf>
    <xf numFmtId="9" fontId="5" fillId="0" borderId="1" xfId="1" applyFont="1" applyFill="1" applyBorder="1"/>
    <xf numFmtId="9" fontId="4" fillId="0" borderId="1" xfId="1" applyFont="1" applyFill="1" applyBorder="1"/>
    <xf numFmtId="1" fontId="1" fillId="0" borderId="1" xfId="1" applyNumberFormat="1" applyFont="1" applyFill="1" applyBorder="1"/>
    <xf numFmtId="1" fontId="3" fillId="0" borderId="1" xfId="1" applyNumberFormat="1" applyFont="1" applyFill="1" applyBorder="1"/>
    <xf numFmtId="0" fontId="24" fillId="2" borderId="5" xfId="0" applyFont="1" applyFill="1" applyBorder="1" applyAlignment="1"/>
    <xf numFmtId="0" fontId="5" fillId="2" borderId="31" xfId="0" applyFont="1" applyFill="1" applyBorder="1" applyAlignment="1">
      <alignment wrapText="1"/>
    </xf>
    <xf numFmtId="9" fontId="5" fillId="0" borderId="1" xfId="1" applyFont="1" applyFill="1" applyBorder="1"/>
    <xf numFmtId="0" fontId="3" fillId="2" borderId="1" xfId="0" applyFont="1" applyFill="1" applyBorder="1" applyAlignment="1">
      <alignment horizontal="center"/>
    </xf>
    <xf numFmtId="0" fontId="3" fillId="2" borderId="1" xfId="0" applyFont="1" applyFill="1" applyBorder="1" applyAlignment="1">
      <alignment horizontal="center"/>
    </xf>
    <xf numFmtId="0" fontId="3" fillId="2" borderId="31" xfId="0" applyFont="1" applyFill="1" applyBorder="1"/>
    <xf numFmtId="0" fontId="3" fillId="2" borderId="3" xfId="0" applyFont="1" applyFill="1" applyBorder="1" applyAlignment="1"/>
    <xf numFmtId="0" fontId="3" fillId="0" borderId="1" xfId="0" applyFont="1" applyBorder="1" applyAlignment="1">
      <alignment wrapText="1"/>
    </xf>
    <xf numFmtId="165" fontId="3" fillId="0" borderId="3" xfId="2" applyNumberFormat="1" applyFont="1" applyBorder="1" applyAlignment="1"/>
    <xf numFmtId="9" fontId="3" fillId="2" borderId="1" xfId="1" applyFont="1" applyFill="1" applyBorder="1"/>
    <xf numFmtId="0" fontId="0" fillId="0" borderId="0" xfId="0" applyAlignment="1">
      <alignment wrapText="1"/>
    </xf>
    <xf numFmtId="9" fontId="3" fillId="2" borderId="1" xfId="1" applyFont="1" applyFill="1" applyBorder="1" applyAlignment="1">
      <alignment wrapText="1"/>
    </xf>
    <xf numFmtId="9" fontId="3" fillId="0" borderId="1" xfId="1" applyFont="1" applyBorder="1" applyAlignment="1">
      <alignment wrapText="1"/>
    </xf>
    <xf numFmtId="0" fontId="3" fillId="2" borderId="1" xfId="0" applyFont="1" applyFill="1" applyBorder="1" applyAlignment="1">
      <alignment horizontal="center" wrapText="1"/>
    </xf>
    <xf numFmtId="9" fontId="3" fillId="0" borderId="6" xfId="1" applyFont="1" applyBorder="1"/>
    <xf numFmtId="9" fontId="0" fillId="0" borderId="0" xfId="1" applyFont="1" applyBorder="1"/>
    <xf numFmtId="180" fontId="0" fillId="0" borderId="0" xfId="1" applyNumberFormat="1" applyFont="1" applyBorder="1"/>
    <xf numFmtId="165" fontId="3" fillId="0" borderId="0" xfId="2" applyNumberFormat="1" applyFont="1" applyBorder="1"/>
    <xf numFmtId="180" fontId="0" fillId="0" borderId="1" xfId="0" applyNumberFormat="1" applyFont="1" applyBorder="1"/>
    <xf numFmtId="0" fontId="3" fillId="2" borderId="0" xfId="0" applyFont="1" applyFill="1" applyBorder="1"/>
    <xf numFmtId="0" fontId="2" fillId="0" borderId="0" xfId="0" applyFont="1" applyBorder="1"/>
    <xf numFmtId="0" fontId="0" fillId="0" borderId="0" xfId="0" applyFont="1" applyBorder="1" applyAlignment="1">
      <alignment horizontal="center"/>
    </xf>
    <xf numFmtId="1" fontId="1" fillId="0" borderId="0" xfId="348" applyNumberFormat="1" applyFont="1" applyBorder="1"/>
    <xf numFmtId="1" fontId="101" fillId="6" borderId="0" xfId="0" applyNumberFormat="1" applyFont="1" applyFill="1" applyBorder="1"/>
    <xf numFmtId="3" fontId="1" fillId="0" borderId="0" xfId="348" applyNumberFormat="1" applyFont="1" applyBorder="1"/>
    <xf numFmtId="0" fontId="9" fillId="0" borderId="11" xfId="0" applyFont="1" applyFill="1" applyBorder="1"/>
    <xf numFmtId="0" fontId="0" fillId="0" borderId="0" xfId="348" applyNumberFormat="1" applyFont="1" applyFill="1" applyBorder="1"/>
    <xf numFmtId="0" fontId="102" fillId="0" borderId="11" xfId="0" applyFont="1" applyFill="1" applyBorder="1" applyAlignment="1">
      <alignment vertical="top"/>
    </xf>
    <xf numFmtId="0" fontId="0" fillId="0" borderId="6" xfId="0" applyFont="1" applyFill="1" applyBorder="1"/>
    <xf numFmtId="0" fontId="2" fillId="0" borderId="0" xfId="0" applyFont="1" applyAlignment="1">
      <alignment horizontal="right"/>
    </xf>
    <xf numFmtId="165" fontId="2" fillId="0" borderId="0" xfId="0" applyNumberFormat="1" applyFont="1" applyAlignment="1">
      <alignment horizontal="right"/>
    </xf>
    <xf numFmtId="181" fontId="3" fillId="0" borderId="3" xfId="348" applyNumberFormat="1" applyFont="1" applyFill="1" applyBorder="1"/>
    <xf numFmtId="0" fontId="0" fillId="0" borderId="3" xfId="0" applyFill="1" applyBorder="1"/>
    <xf numFmtId="9" fontId="3" fillId="0" borderId="1" xfId="1" applyNumberFormat="1" applyFont="1" applyBorder="1"/>
    <xf numFmtId="9" fontId="0" fillId="0" borderId="1" xfId="1" applyNumberFormat="1" applyFont="1" applyBorder="1"/>
    <xf numFmtId="9" fontId="1" fillId="0" borderId="1" xfId="1" applyNumberFormat="1" applyFont="1" applyBorder="1"/>
    <xf numFmtId="180" fontId="2" fillId="0" borderId="0" xfId="0" applyNumberFormat="1" applyFont="1"/>
    <xf numFmtId="0" fontId="9" fillId="0" borderId="1" xfId="0" applyFont="1" applyBorder="1"/>
    <xf numFmtId="3" fontId="3" fillId="0" borderId="1" xfId="2" applyNumberFormat="1" applyFont="1" applyBorder="1"/>
    <xf numFmtId="0" fontId="9" fillId="0" borderId="1" xfId="0" applyFont="1" applyFill="1" applyBorder="1"/>
    <xf numFmtId="165" fontId="3" fillId="0" borderId="1" xfId="2" applyNumberFormat="1" applyFont="1" applyBorder="1" applyAlignment="1"/>
    <xf numFmtId="0" fontId="106" fillId="0" borderId="11" xfId="0" applyFont="1" applyFill="1" applyBorder="1"/>
    <xf numFmtId="0" fontId="0" fillId="0" borderId="11" xfId="0" applyFont="1" applyBorder="1"/>
    <xf numFmtId="0" fontId="0" fillId="0" borderId="1" xfId="0" applyFill="1" applyBorder="1" applyAlignment="1">
      <alignment wrapText="1"/>
    </xf>
    <xf numFmtId="0" fontId="0" fillId="0" borderId="1" xfId="0" applyFill="1" applyBorder="1" applyAlignment="1">
      <alignment horizontal="center"/>
    </xf>
    <xf numFmtId="0" fontId="106" fillId="0" borderId="0" xfId="0" applyFont="1" applyFill="1" applyBorder="1" applyAlignment="1">
      <alignment horizontal="center" vertical="center" wrapText="1"/>
    </xf>
    <xf numFmtId="165" fontId="3" fillId="0" borderId="0" xfId="0" applyNumberFormat="1" applyFont="1" applyFill="1"/>
    <xf numFmtId="0" fontId="0" fillId="54" borderId="0" xfId="0" applyFont="1" applyFill="1"/>
    <xf numFmtId="0" fontId="3" fillId="2" borderId="1" xfId="0" applyFont="1" applyFill="1" applyBorder="1" applyAlignment="1">
      <alignment horizontal="right"/>
    </xf>
    <xf numFmtId="0" fontId="0" fillId="0" borderId="5" xfId="0" applyBorder="1"/>
    <xf numFmtId="9" fontId="0" fillId="0" borderId="5" xfId="1" applyFont="1" applyBorder="1"/>
    <xf numFmtId="0" fontId="87" fillId="2" borderId="3" xfId="0" applyFont="1" applyFill="1" applyBorder="1" applyAlignment="1">
      <alignment horizontal="right"/>
    </xf>
    <xf numFmtId="9" fontId="0" fillId="0" borderId="5" xfId="1" applyNumberFormat="1" applyFont="1" applyBorder="1"/>
    <xf numFmtId="43" fontId="0" fillId="0" borderId="0" xfId="0" applyNumberFormat="1" applyFont="1"/>
    <xf numFmtId="165" fontId="85" fillId="0" borderId="0" xfId="0" applyNumberFormat="1" applyFont="1" applyFill="1" applyBorder="1"/>
    <xf numFmtId="0" fontId="24" fillId="2" borderId="5" xfId="0" applyFont="1" applyFill="1" applyBorder="1" applyAlignment="1"/>
    <xf numFmtId="165" fontId="0" fillId="0" borderId="1" xfId="0" applyNumberFormat="1" applyFont="1" applyFill="1" applyBorder="1"/>
    <xf numFmtId="3" fontId="159" fillId="52" borderId="0" xfId="2681" applyNumberFormat="1" applyFont="1" applyFill="1" applyBorder="1" applyAlignment="1" applyProtection="1">
      <alignment horizontal="right" vertical="center" readingOrder="1"/>
      <protection locked="0"/>
    </xf>
    <xf numFmtId="3" fontId="105" fillId="0" borderId="0" xfId="2814" quotePrefix="1" applyNumberFormat="1" applyFont="1" applyAlignment="1">
      <alignment horizontal="right" vertical="center" wrapText="1" readingOrder="1"/>
    </xf>
    <xf numFmtId="3" fontId="121" fillId="0" borderId="0" xfId="2814" applyNumberFormat="1" applyFont="1" applyAlignment="1">
      <alignment horizontal="right" vertical="center" wrapText="1" readingOrder="1"/>
    </xf>
    <xf numFmtId="3" fontId="19" fillId="0" borderId="13" xfId="2814" applyNumberFormat="1" applyFont="1" applyBorder="1" applyAlignment="1" applyProtection="1">
      <alignment horizontal="right" vertical="center" wrapText="1" readingOrder="1"/>
      <protection locked="0"/>
    </xf>
    <xf numFmtId="3" fontId="159" fillId="52" borderId="0" xfId="2814" applyNumberFormat="1" applyFont="1" applyFill="1" applyBorder="1" applyAlignment="1" applyProtection="1">
      <alignment horizontal="right" vertical="center" readingOrder="1"/>
      <protection locked="0"/>
    </xf>
    <xf numFmtId="0" fontId="19" fillId="0" borderId="43" xfId="2814" applyFont="1" applyBorder="1" applyAlignment="1" applyProtection="1">
      <alignment vertical="center" wrapText="1" readingOrder="1"/>
      <protection locked="0"/>
    </xf>
    <xf numFmtId="0" fontId="124" fillId="0" borderId="0" xfId="2814" applyFont="1" applyAlignment="1">
      <alignment vertical="top" wrapText="1"/>
    </xf>
    <xf numFmtId="0" fontId="159" fillId="52" borderId="0" xfId="2814" quotePrefix="1" applyFont="1" applyFill="1" applyBorder="1" applyAlignment="1" applyProtection="1">
      <alignment horizontal="left" vertical="center" readingOrder="1"/>
      <protection locked="0"/>
    </xf>
    <xf numFmtId="3" fontId="105" fillId="0" borderId="0" xfId="2814" applyNumberFormat="1" applyFont="1" applyAlignment="1">
      <alignment horizontal="right" vertical="center" wrapText="1" readingOrder="1"/>
    </xf>
    <xf numFmtId="3" fontId="123" fillId="0" borderId="0" xfId="2814" applyNumberFormat="1" applyFont="1" applyAlignment="1">
      <alignment horizontal="right" vertical="center" wrapText="1" readingOrder="1"/>
    </xf>
    <xf numFmtId="0" fontId="121" fillId="0" borderId="0" xfId="2814" applyFont="1" applyAlignment="1">
      <alignment vertical="center" wrapText="1" readingOrder="1"/>
    </xf>
    <xf numFmtId="0" fontId="159" fillId="52" borderId="0" xfId="2681" applyFont="1" applyFill="1" applyBorder="1" applyAlignment="1">
      <alignment vertical="center"/>
    </xf>
    <xf numFmtId="0" fontId="105" fillId="0" borderId="0" xfId="2814" applyFont="1" applyAlignment="1">
      <alignment vertical="center" wrapText="1" readingOrder="1"/>
    </xf>
    <xf numFmtId="0" fontId="12" fillId="0" borderId="0" xfId="2814"/>
    <xf numFmtId="0" fontId="98" fillId="0" borderId="0" xfId="199" applyFont="1" applyFill="1" applyAlignment="1">
      <alignment vertical="top" wrapText="1"/>
    </xf>
    <xf numFmtId="3" fontId="159" fillId="52" borderId="0" xfId="2681" applyNumberFormat="1" applyFont="1" applyFill="1" applyBorder="1" applyAlignment="1">
      <alignment horizontal="right" vertical="center"/>
    </xf>
    <xf numFmtId="0" fontId="159" fillId="52" borderId="0" xfId="2814" applyFont="1" applyFill="1" applyBorder="1" applyAlignment="1" applyProtection="1">
      <alignment horizontal="left" vertical="center" readingOrder="1"/>
      <protection locked="0"/>
    </xf>
    <xf numFmtId="0" fontId="0" fillId="0" borderId="0" xfId="0"/>
    <xf numFmtId="0" fontId="98" fillId="0" borderId="0" xfId="199" applyFont="1" applyAlignment="1">
      <alignment vertical="top" wrapText="1"/>
    </xf>
    <xf numFmtId="0" fontId="0" fillId="0" borderId="0" xfId="0"/>
    <xf numFmtId="0" fontId="0" fillId="0" borderId="0" xfId="0"/>
    <xf numFmtId="0" fontId="3" fillId="0" borderId="0" xfId="0" applyFont="1"/>
    <xf numFmtId="0" fontId="0" fillId="0" borderId="0" xfId="0" applyFont="1"/>
    <xf numFmtId="1" fontId="5" fillId="0" borderId="1" xfId="1" applyNumberFormat="1" applyFont="1" applyFill="1" applyBorder="1"/>
    <xf numFmtId="3" fontId="17" fillId="0" borderId="13" xfId="2815" applyNumberFormat="1" applyFont="1" applyBorder="1" applyAlignment="1" applyProtection="1">
      <alignment horizontal="right" vertical="center" wrapText="1" readingOrder="1"/>
      <protection locked="0"/>
    </xf>
    <xf numFmtId="0" fontId="17" fillId="0" borderId="43" xfId="2815" applyFont="1" applyBorder="1" applyAlignment="1" applyProtection="1">
      <alignment vertical="center" wrapText="1" readingOrder="1"/>
      <protection locked="0"/>
    </xf>
    <xf numFmtId="3" fontId="123" fillId="0" borderId="0" xfId="2815" applyNumberFormat="1" applyFont="1" applyAlignment="1">
      <alignment horizontal="right" vertical="center" wrapText="1" readingOrder="1"/>
    </xf>
    <xf numFmtId="0" fontId="121" fillId="0" borderId="0" xfId="2815" applyFont="1" applyAlignment="1">
      <alignment vertical="center" wrapText="1" readingOrder="1"/>
    </xf>
    <xf numFmtId="3" fontId="159" fillId="52" borderId="0" xfId="2681" applyNumberFormat="1" applyFont="1" applyFill="1" applyBorder="1" applyAlignment="1" applyProtection="1">
      <alignment horizontal="right" vertical="center" readingOrder="1"/>
      <protection locked="0"/>
    </xf>
    <xf numFmtId="3" fontId="121" fillId="0" borderId="0" xfId="2815" applyNumberFormat="1" applyFont="1" applyAlignment="1">
      <alignment horizontal="right" vertical="center" wrapText="1" readingOrder="1"/>
    </xf>
    <xf numFmtId="3" fontId="105" fillId="0" borderId="0" xfId="2815" quotePrefix="1" applyNumberFormat="1" applyFont="1" applyAlignment="1">
      <alignment horizontal="right" vertical="center" wrapText="1" readingOrder="1"/>
    </xf>
    <xf numFmtId="0" fontId="159" fillId="52" borderId="0" xfId="2815" quotePrefix="1" applyFont="1" applyFill="1" applyBorder="1" applyAlignment="1" applyProtection="1">
      <alignment horizontal="left" vertical="center" readingOrder="1"/>
      <protection locked="0"/>
    </xf>
    <xf numFmtId="0" fontId="159" fillId="52" borderId="0" xfId="2815" applyFont="1" applyFill="1" applyBorder="1" applyAlignment="1" applyProtection="1">
      <alignment horizontal="left" vertical="center" readingOrder="1"/>
      <protection locked="0"/>
    </xf>
    <xf numFmtId="3" fontId="159" fillId="52" borderId="0" xfId="2815" applyNumberFormat="1" applyFont="1" applyFill="1" applyBorder="1" applyAlignment="1" applyProtection="1">
      <alignment horizontal="right" vertical="center" readingOrder="1"/>
      <protection locked="0"/>
    </xf>
    <xf numFmtId="0" fontId="159" fillId="52" borderId="0" xfId="2681" applyFont="1" applyFill="1" applyBorder="1" applyAlignment="1">
      <alignment vertical="center"/>
    </xf>
    <xf numFmtId="0" fontId="12" fillId="0" borderId="0" xfId="2815"/>
    <xf numFmtId="3" fontId="105" fillId="0" borderId="0" xfId="2815" applyNumberFormat="1" applyFont="1" applyAlignment="1">
      <alignment horizontal="right" vertical="center" wrapText="1" readingOrder="1"/>
    </xf>
    <xf numFmtId="0" fontId="124" fillId="0" borderId="0" xfId="2815" applyFont="1" applyAlignment="1">
      <alignment vertical="top" wrapText="1"/>
    </xf>
    <xf numFmtId="0" fontId="105" fillId="0" borderId="0" xfId="2815" applyFont="1" applyAlignment="1">
      <alignment vertical="center" wrapText="1" readingOrder="1"/>
    </xf>
    <xf numFmtId="3" fontId="159" fillId="52" borderId="0" xfId="2681" applyNumberFormat="1" applyFont="1" applyFill="1" applyBorder="1" applyAlignment="1">
      <alignment horizontal="right" vertical="center"/>
    </xf>
    <xf numFmtId="1" fontId="4" fillId="0" borderId="1" xfId="1" applyNumberFormat="1" applyFont="1" applyFill="1" applyBorder="1"/>
    <xf numFmtId="0" fontId="0" fillId="0" borderId="0" xfId="0"/>
    <xf numFmtId="0" fontId="98" fillId="0" borderId="0" xfId="199" applyFont="1" applyAlignment="1">
      <alignment vertical="top" wrapText="1"/>
    </xf>
    <xf numFmtId="0" fontId="0" fillId="0" borderId="0" xfId="0"/>
    <xf numFmtId="0" fontId="98" fillId="0" borderId="0" xfId="199" applyFont="1" applyAlignment="1">
      <alignment vertical="top" wrapText="1"/>
    </xf>
    <xf numFmtId="0" fontId="0" fillId="0" borderId="0" xfId="0"/>
    <xf numFmtId="0" fontId="98" fillId="0" borderId="0" xfId="199" applyFont="1" applyAlignment="1">
      <alignment vertical="top" wrapText="1"/>
    </xf>
    <xf numFmtId="0" fontId="0" fillId="0" borderId="0" xfId="0"/>
    <xf numFmtId="0" fontId="98" fillId="0" borderId="0" xfId="199" applyFont="1" applyAlignment="1">
      <alignment vertical="top" wrapText="1"/>
    </xf>
    <xf numFmtId="0" fontId="0" fillId="0" borderId="0" xfId="0"/>
    <xf numFmtId="0" fontId="98" fillId="0" borderId="0" xfId="199" applyFont="1" applyAlignment="1">
      <alignment vertical="top" wrapText="1"/>
    </xf>
    <xf numFmtId="0" fontId="0" fillId="0" borderId="0" xfId="0"/>
    <xf numFmtId="9" fontId="3" fillId="0" borderId="1" xfId="2" applyNumberFormat="1" applyFont="1" applyBorder="1"/>
    <xf numFmtId="0" fontId="0" fillId="51" borderId="0" xfId="0" applyFont="1" applyFill="1"/>
    <xf numFmtId="0" fontId="0" fillId="0" borderId="0" xfId="0"/>
    <xf numFmtId="165" fontId="3" fillId="0" borderId="1" xfId="2" applyNumberFormat="1" applyFont="1" applyBorder="1"/>
    <xf numFmtId="165" fontId="0" fillId="0" borderId="1" xfId="2" applyNumberFormat="1" applyFont="1" applyBorder="1"/>
    <xf numFmtId="0" fontId="3" fillId="2" borderId="1" xfId="0" applyFont="1" applyFill="1" applyBorder="1"/>
    <xf numFmtId="9" fontId="0" fillId="0" borderId="1" xfId="1" applyFont="1" applyBorder="1"/>
    <xf numFmtId="0" fontId="0" fillId="0" borderId="1" xfId="0" applyFont="1" applyBorder="1" applyAlignment="1">
      <alignment wrapText="1"/>
    </xf>
    <xf numFmtId="0" fontId="3" fillId="2" borderId="3" xfId="0" applyFont="1" applyFill="1" applyBorder="1"/>
    <xf numFmtId="165" fontId="3" fillId="0" borderId="6" xfId="2" applyNumberFormat="1" applyFont="1" applyBorder="1"/>
    <xf numFmtId="165" fontId="0" fillId="0" borderId="6" xfId="2" applyNumberFormat="1" applyFont="1" applyBorder="1"/>
    <xf numFmtId="0" fontId="3" fillId="0" borderId="1" xfId="0" applyFont="1" applyBorder="1" applyAlignment="1">
      <alignment wrapText="1"/>
    </xf>
    <xf numFmtId="0" fontId="0" fillId="0" borderId="0" xfId="0"/>
    <xf numFmtId="0" fontId="0" fillId="0" borderId="0" xfId="0" applyFont="1"/>
    <xf numFmtId="0" fontId="0" fillId="0" borderId="0" xfId="0" applyFont="1"/>
    <xf numFmtId="0" fontId="3" fillId="0" borderId="1" xfId="0" applyFont="1" applyBorder="1"/>
    <xf numFmtId="0" fontId="0" fillId="0" borderId="0" xfId="0" applyFont="1" applyBorder="1"/>
    <xf numFmtId="9" fontId="0" fillId="0" borderId="1" xfId="1" applyFont="1" applyBorder="1"/>
    <xf numFmtId="9" fontId="3" fillId="0" borderId="1" xfId="1" applyFont="1" applyBorder="1"/>
    <xf numFmtId="180" fontId="0" fillId="0" borderId="1" xfId="1" applyNumberFormat="1" applyFont="1" applyBorder="1"/>
    <xf numFmtId="0" fontId="0" fillId="0" borderId="1" xfId="0" applyFont="1" applyBorder="1" applyAlignment="1">
      <alignment wrapText="1"/>
    </xf>
    <xf numFmtId="164" fontId="3" fillId="0" borderId="1" xfId="0" applyNumberFormat="1" applyFont="1" applyBorder="1"/>
    <xf numFmtId="180" fontId="3" fillId="0" borderId="1" xfId="1" applyNumberFormat="1" applyFont="1" applyBorder="1"/>
    <xf numFmtId="0" fontId="12" fillId="0" borderId="0" xfId="0" applyFont="1" applyFill="1" applyBorder="1"/>
    <xf numFmtId="0" fontId="3" fillId="0" borderId="1" xfId="0" applyFont="1" applyBorder="1" applyAlignment="1">
      <alignment wrapText="1"/>
    </xf>
    <xf numFmtId="180" fontId="3" fillId="0" borderId="6" xfId="2" applyNumberFormat="1" applyFont="1" applyBorder="1"/>
    <xf numFmtId="0" fontId="0" fillId="0" borderId="0" xfId="0" applyFont="1" applyBorder="1"/>
    <xf numFmtId="0" fontId="9" fillId="0" borderId="0" xfId="0" applyFont="1"/>
    <xf numFmtId="0" fontId="0" fillId="0" borderId="1" xfId="0" applyFont="1" applyBorder="1" applyAlignment="1">
      <alignment wrapText="1"/>
    </xf>
    <xf numFmtId="0" fontId="0" fillId="0" borderId="1" xfId="0" applyFont="1" applyBorder="1" applyAlignment="1">
      <alignment horizontal="center"/>
    </xf>
    <xf numFmtId="192" fontId="3" fillId="0" borderId="1" xfId="348" applyNumberFormat="1" applyFont="1" applyBorder="1" applyAlignment="1">
      <alignment horizontal="right"/>
    </xf>
    <xf numFmtId="192" fontId="3" fillId="0" borderId="1" xfId="0" applyNumberFormat="1" applyFont="1" applyBorder="1"/>
    <xf numFmtId="1" fontId="1" fillId="0" borderId="1" xfId="348" applyNumberFormat="1" applyFont="1" applyBorder="1"/>
    <xf numFmtId="0" fontId="3" fillId="0" borderId="1" xfId="0" applyFont="1" applyBorder="1" applyAlignment="1">
      <alignment wrapText="1"/>
    </xf>
    <xf numFmtId="0" fontId="0" fillId="0" borderId="0" xfId="0" applyFont="1"/>
    <xf numFmtId="0" fontId="0" fillId="0" borderId="0" xfId="0" applyFont="1"/>
    <xf numFmtId="0" fontId="3" fillId="0" borderId="1" xfId="0" applyFont="1" applyBorder="1"/>
    <xf numFmtId="0" fontId="0" fillId="0" borderId="1" xfId="0" applyFont="1" applyBorder="1"/>
    <xf numFmtId="0" fontId="0" fillId="0" borderId="1" xfId="0" applyFont="1" applyBorder="1" applyAlignment="1">
      <alignment wrapText="1"/>
    </xf>
    <xf numFmtId="0" fontId="0" fillId="0" borderId="1" xfId="0" applyFont="1" applyBorder="1" applyAlignment="1">
      <alignment horizontal="center"/>
    </xf>
    <xf numFmtId="0" fontId="3" fillId="0" borderId="1" xfId="0" applyFont="1" applyBorder="1" applyAlignment="1">
      <alignment wrapText="1"/>
    </xf>
    <xf numFmtId="0" fontId="3" fillId="0" borderId="1" xfId="0" applyFont="1" applyBorder="1"/>
    <xf numFmtId="0" fontId="0" fillId="0" borderId="1" xfId="0" applyFont="1" applyBorder="1"/>
    <xf numFmtId="0" fontId="3" fillId="2" borderId="1" xfId="0" applyFont="1" applyFill="1" applyBorder="1"/>
    <xf numFmtId="0" fontId="3" fillId="2" borderId="1" xfId="0" applyFont="1" applyFill="1" applyBorder="1" applyAlignment="1">
      <alignment wrapText="1"/>
    </xf>
    <xf numFmtId="0" fontId="0" fillId="0" borderId="1" xfId="0" applyFont="1" applyBorder="1" applyAlignment="1">
      <alignment wrapText="1"/>
    </xf>
    <xf numFmtId="0" fontId="0" fillId="0" borderId="1" xfId="0" applyFont="1" applyBorder="1" applyAlignment="1">
      <alignment horizontal="center"/>
    </xf>
    <xf numFmtId="1" fontId="3" fillId="0" borderId="1" xfId="0" applyNumberFormat="1" applyFont="1" applyBorder="1"/>
    <xf numFmtId="0" fontId="0" fillId="0" borderId="1" xfId="0" applyFont="1" applyFill="1" applyBorder="1"/>
    <xf numFmtId="0" fontId="3" fillId="0" borderId="1" xfId="0" applyFont="1" applyBorder="1" applyAlignment="1">
      <alignment wrapText="1"/>
    </xf>
    <xf numFmtId="180" fontId="3" fillId="0" borderId="1" xfId="1" applyNumberFormat="1" applyFont="1" applyFill="1" applyBorder="1"/>
    <xf numFmtId="183" fontId="3" fillId="0" borderId="1" xfId="2" applyNumberFormat="1" applyFont="1" applyFill="1" applyBorder="1" applyAlignment="1">
      <alignment horizontal="right"/>
    </xf>
    <xf numFmtId="182" fontId="1" fillId="0" borderId="1" xfId="2" applyNumberFormat="1" applyFont="1" applyFill="1" applyBorder="1"/>
    <xf numFmtId="0" fontId="87" fillId="2" borderId="1" xfId="0" applyFont="1" applyFill="1" applyBorder="1" applyAlignment="1">
      <alignment horizontal="right"/>
    </xf>
    <xf numFmtId="165" fontId="0" fillId="0" borderId="0" xfId="2" applyNumberFormat="1" applyFont="1" applyFill="1" applyBorder="1"/>
    <xf numFmtId="165" fontId="2" fillId="0" borderId="0" xfId="2" applyNumberFormat="1" applyFont="1" applyFill="1" applyBorder="1" applyAlignment="1">
      <alignment horizontal="right"/>
    </xf>
    <xf numFmtId="0" fontId="0" fillId="0" borderId="1" xfId="0" applyFont="1" applyFill="1" applyBorder="1" applyAlignment="1">
      <alignment wrapText="1"/>
    </xf>
    <xf numFmtId="0" fontId="3" fillId="2" borderId="6" xfId="0" applyFont="1" applyFill="1" applyBorder="1" applyAlignment="1"/>
    <xf numFmtId="0" fontId="3" fillId="2" borderId="5" xfId="0" applyFont="1" applyFill="1" applyBorder="1" applyAlignment="1"/>
    <xf numFmtId="0" fontId="0" fillId="0" borderId="0" xfId="0"/>
    <xf numFmtId="0" fontId="0" fillId="0" borderId="1" xfId="0" applyBorder="1"/>
    <xf numFmtId="0" fontId="3" fillId="0" borderId="1" xfId="0" applyFont="1" applyBorder="1"/>
    <xf numFmtId="165" fontId="3" fillId="0" borderId="1" xfId="2" applyNumberFormat="1" applyFont="1" applyBorder="1"/>
    <xf numFmtId="165" fontId="0" fillId="0" borderId="1" xfId="2" applyNumberFormat="1" applyFont="1" applyBorder="1"/>
    <xf numFmtId="0" fontId="3" fillId="2" borderId="1" xfId="0" applyFont="1" applyFill="1" applyBorder="1"/>
    <xf numFmtId="0" fontId="3" fillId="2" borderId="1" xfId="0" applyFont="1" applyFill="1" applyBorder="1" applyAlignment="1">
      <alignment wrapText="1"/>
    </xf>
    <xf numFmtId="9" fontId="0" fillId="0" borderId="1" xfId="1" applyFont="1" applyBorder="1"/>
    <xf numFmtId="9" fontId="3" fillId="0" borderId="1" xfId="1" applyFont="1" applyBorder="1"/>
    <xf numFmtId="0" fontId="3" fillId="0" borderId="1" xfId="0" applyFont="1" applyFill="1" applyBorder="1"/>
    <xf numFmtId="9" fontId="3" fillId="0" borderId="1" xfId="1" applyFont="1" applyFill="1" applyBorder="1"/>
    <xf numFmtId="181" fontId="0" fillId="0" borderId="1" xfId="348" applyNumberFormat="1" applyFont="1" applyBorder="1"/>
    <xf numFmtId="181" fontId="3" fillId="0" borderId="1" xfId="348" applyNumberFormat="1" applyFont="1" applyBorder="1"/>
    <xf numFmtId="0" fontId="3" fillId="2" borderId="3" xfId="0" applyFont="1" applyFill="1" applyBorder="1"/>
    <xf numFmtId="9" fontId="1" fillId="0" borderId="1" xfId="1" applyFont="1" applyFill="1" applyBorder="1"/>
    <xf numFmtId="0" fontId="3" fillId="2" borderId="3" xfId="0" applyFont="1" applyFill="1" applyBorder="1" applyAlignment="1"/>
    <xf numFmtId="0" fontId="0" fillId="0" borderId="0" xfId="0"/>
    <xf numFmtId="0" fontId="0" fillId="0" borderId="1" xfId="0" applyBorder="1"/>
    <xf numFmtId="0" fontId="3" fillId="0" borderId="1" xfId="0" applyFont="1" applyBorder="1"/>
    <xf numFmtId="165" fontId="3" fillId="0" borderId="1" xfId="2" applyNumberFormat="1" applyFont="1" applyBorder="1"/>
    <xf numFmtId="165" fontId="0" fillId="0" borderId="0" xfId="0" applyNumberFormat="1"/>
    <xf numFmtId="0" fontId="3" fillId="2" borderId="1" xfId="0" applyFont="1" applyFill="1" applyBorder="1" applyAlignment="1">
      <alignment wrapText="1"/>
    </xf>
    <xf numFmtId="0" fontId="9" fillId="0" borderId="0" xfId="0" applyFont="1"/>
    <xf numFmtId="0" fontId="3" fillId="2" borderId="1" xfId="0" applyFont="1" applyFill="1" applyBorder="1" applyAlignment="1">
      <alignment horizontal="center" wrapText="1"/>
    </xf>
    <xf numFmtId="0" fontId="0" fillId="0" borderId="0" xfId="0"/>
    <xf numFmtId="0" fontId="0" fillId="0" borderId="1" xfId="0" applyBorder="1"/>
    <xf numFmtId="0" fontId="3" fillId="0" borderId="1" xfId="0" applyFont="1" applyBorder="1"/>
    <xf numFmtId="0" fontId="3" fillId="2" borderId="1" xfId="0" applyFont="1" applyFill="1" applyBorder="1"/>
    <xf numFmtId="9" fontId="0" fillId="0" borderId="1" xfId="1" applyFont="1" applyBorder="1"/>
    <xf numFmtId="9" fontId="3" fillId="0" borderId="1" xfId="1" applyFont="1" applyBorder="1"/>
    <xf numFmtId="0" fontId="3" fillId="2" borderId="1" xfId="0" applyNumberFormat="1" applyFont="1" applyFill="1" applyBorder="1"/>
    <xf numFmtId="0" fontId="0" fillId="0" borderId="0" xfId="0"/>
    <xf numFmtId="0" fontId="0" fillId="0" borderId="1" xfId="0" applyBorder="1"/>
    <xf numFmtId="0" fontId="3" fillId="0" borderId="1" xfId="0" applyFont="1" applyBorder="1"/>
    <xf numFmtId="165" fontId="0" fillId="0" borderId="1" xfId="2" applyNumberFormat="1" applyFont="1" applyBorder="1"/>
    <xf numFmtId="0" fontId="3" fillId="2" borderId="1" xfId="0" applyFont="1" applyFill="1" applyBorder="1"/>
    <xf numFmtId="9" fontId="0" fillId="0" borderId="1" xfId="1" applyFont="1" applyBorder="1"/>
    <xf numFmtId="9" fontId="3" fillId="0" borderId="1" xfId="1" applyFont="1" applyBorder="1"/>
    <xf numFmtId="0" fontId="0" fillId="0" borderId="0" xfId="0" applyFill="1"/>
    <xf numFmtId="0" fontId="9" fillId="0" borderId="0" xfId="0" applyFont="1"/>
    <xf numFmtId="0" fontId="3" fillId="0" borderId="0" xfId="0" applyFont="1" applyFill="1"/>
    <xf numFmtId="9" fontId="0" fillId="0" borderId="3" xfId="1" applyFont="1" applyBorder="1"/>
    <xf numFmtId="0" fontId="99" fillId="0" borderId="1" xfId="0" applyFont="1" applyFill="1" applyBorder="1" applyAlignment="1">
      <alignment horizontal="center" vertical="center"/>
    </xf>
    <xf numFmtId="0" fontId="162" fillId="0" borderId="0" xfId="0" applyFont="1"/>
    <xf numFmtId="0" fontId="3" fillId="2" borderId="1" xfId="0" applyFont="1" applyFill="1" applyBorder="1" applyAlignment="1">
      <alignment horizontal="center"/>
    </xf>
    <xf numFmtId="165" fontId="0" fillId="0" borderId="1" xfId="2" applyNumberFormat="1" applyFont="1" applyBorder="1" applyAlignment="1">
      <alignment horizontal="center"/>
    </xf>
    <xf numFmtId="9" fontId="100" fillId="0" borderId="1" xfId="0" applyNumberFormat="1" applyFont="1" applyFill="1" applyBorder="1" applyAlignment="1">
      <alignment horizontal="right" vertical="center"/>
    </xf>
    <xf numFmtId="9" fontId="0" fillId="0" borderId="0" xfId="0" applyNumberFormat="1"/>
    <xf numFmtId="0" fontId="0" fillId="0" borderId="1" xfId="0" applyBorder="1"/>
    <xf numFmtId="0" fontId="3" fillId="0" borderId="1" xfId="0" applyFont="1" applyBorder="1"/>
    <xf numFmtId="0" fontId="3" fillId="2" borderId="1" xfId="0" applyFont="1" applyFill="1" applyBorder="1"/>
    <xf numFmtId="0" fontId="0" fillId="0" borderId="0" xfId="0"/>
    <xf numFmtId="0" fontId="0" fillId="0" borderId="1" xfId="0" applyBorder="1"/>
    <xf numFmtId="0" fontId="3" fillId="0" borderId="1" xfId="0" applyFont="1" applyBorder="1"/>
    <xf numFmtId="0" fontId="6" fillId="0" borderId="0" xfId="0" applyFont="1"/>
    <xf numFmtId="0" fontId="3" fillId="2" borderId="1" xfId="0" applyFont="1" applyFill="1" applyBorder="1"/>
    <xf numFmtId="9" fontId="0" fillId="0" borderId="1" xfId="1" applyFont="1" applyBorder="1"/>
    <xf numFmtId="9" fontId="1" fillId="0" borderId="1" xfId="1" applyFont="1" applyBorder="1"/>
    <xf numFmtId="0" fontId="0" fillId="0" borderId="0" xfId="0" applyAlignment="1">
      <alignment horizontal="right"/>
    </xf>
    <xf numFmtId="0" fontId="0" fillId="0" borderId="0" xfId="0" applyFont="1" applyAlignment="1">
      <alignment horizontal="right"/>
    </xf>
    <xf numFmtId="165" fontId="3" fillId="0" borderId="3" xfId="2" applyNumberFormat="1" applyFont="1" applyFill="1" applyBorder="1" applyAlignment="1"/>
    <xf numFmtId="165" fontId="1" fillId="0" borderId="3" xfId="2" applyNumberFormat="1" applyFont="1" applyFill="1" applyBorder="1" applyAlignment="1"/>
    <xf numFmtId="9" fontId="1" fillId="0" borderId="11" xfId="1" applyFont="1" applyFill="1" applyBorder="1"/>
    <xf numFmtId="165" fontId="3" fillId="0" borderId="1" xfId="2" applyNumberFormat="1" applyFont="1" applyFill="1" applyBorder="1" applyAlignment="1"/>
    <xf numFmtId="0" fontId="87" fillId="0" borderId="0" xfId="0" applyFont="1" applyFill="1" applyBorder="1" applyAlignment="1">
      <alignment horizontal="left"/>
    </xf>
    <xf numFmtId="0" fontId="106" fillId="0" borderId="11" xfId="0" applyFont="1" applyFill="1" applyBorder="1" applyAlignment="1">
      <alignment wrapText="1"/>
    </xf>
    <xf numFmtId="0" fontId="106" fillId="0" borderId="0" xfId="0" applyFont="1" applyFill="1" applyBorder="1" applyAlignment="1">
      <alignment wrapText="1"/>
    </xf>
    <xf numFmtId="180" fontId="3" fillId="0" borderId="6" xfId="1" applyNumberFormat="1" applyFont="1" applyBorder="1"/>
    <xf numFmtId="180" fontId="3" fillId="0" borderId="1" xfId="2" applyNumberFormat="1" applyFont="1" applyBorder="1"/>
    <xf numFmtId="0" fontId="106" fillId="0" borderId="11" xfId="0" applyFont="1" applyFill="1" applyBorder="1" applyAlignment="1">
      <alignment vertical="center" wrapText="1"/>
    </xf>
    <xf numFmtId="0" fontId="106" fillId="0" borderId="0" xfId="0" applyFont="1" applyFill="1" applyBorder="1" applyAlignment="1">
      <alignment vertical="center" wrapText="1"/>
    </xf>
    <xf numFmtId="165" fontId="3" fillId="0" borderId="3" xfId="2" applyNumberFormat="1" applyFont="1" applyBorder="1" applyAlignment="1">
      <alignment horizontal="center"/>
    </xf>
    <xf numFmtId="165" fontId="0" fillId="0" borderId="1" xfId="2" applyNumberFormat="1" applyFont="1" applyBorder="1" applyAlignment="1">
      <alignment horizontal="center"/>
    </xf>
    <xf numFmtId="165" fontId="3" fillId="0" borderId="1" xfId="2" applyNumberFormat="1" applyFont="1" applyBorder="1" applyAlignment="1">
      <alignment horizontal="center"/>
    </xf>
    <xf numFmtId="0" fontId="3" fillId="2" borderId="3" xfId="0" applyFont="1" applyFill="1" applyBorder="1" applyAlignment="1">
      <alignment horizontal="right"/>
    </xf>
    <xf numFmtId="0" fontId="3" fillId="2" borderId="31" xfId="0" applyFont="1" applyFill="1" applyBorder="1" applyAlignment="1">
      <alignment horizontal="right"/>
    </xf>
    <xf numFmtId="0" fontId="3" fillId="2" borderId="14" xfId="0" applyFont="1" applyFill="1" applyBorder="1" applyAlignment="1">
      <alignment horizontal="right"/>
    </xf>
    <xf numFmtId="165" fontId="0" fillId="3" borderId="1" xfId="2" applyNumberFormat="1" applyFont="1" applyFill="1" applyBorder="1" applyAlignment="1">
      <alignment horizontal="right"/>
    </xf>
    <xf numFmtId="165" fontId="1" fillId="0" borderId="1" xfId="2" applyNumberFormat="1" applyFont="1" applyBorder="1" applyAlignment="1">
      <alignment horizontal="right"/>
    </xf>
    <xf numFmtId="165" fontId="0" fillId="0" borderId="1" xfId="2" applyNumberFormat="1" applyFont="1" applyFill="1" applyBorder="1" applyAlignment="1">
      <alignment horizontal="right"/>
    </xf>
    <xf numFmtId="165" fontId="1" fillId="0" borderId="1" xfId="2" applyNumberFormat="1" applyFont="1" applyFill="1" applyBorder="1" applyAlignment="1">
      <alignment horizontal="right"/>
    </xf>
    <xf numFmtId="165" fontId="1" fillId="54" borderId="1" xfId="2" applyNumberFormat="1" applyFont="1" applyFill="1" applyBorder="1" applyAlignment="1">
      <alignment horizontal="right"/>
    </xf>
    <xf numFmtId="165" fontId="3" fillId="0" borderId="1" xfId="2" applyNumberFormat="1" applyFont="1" applyBorder="1" applyAlignment="1">
      <alignment horizontal="right"/>
    </xf>
    <xf numFmtId="165" fontId="3" fillId="3" borderId="1" xfId="2" applyNumberFormat="1" applyFont="1" applyFill="1" applyBorder="1" applyAlignment="1">
      <alignment horizontal="right"/>
    </xf>
    <xf numFmtId="165" fontId="3" fillId="0" borderId="1" xfId="2" applyNumberFormat="1" applyFont="1" applyFill="1" applyBorder="1" applyAlignment="1">
      <alignment horizontal="right"/>
    </xf>
    <xf numFmtId="165" fontId="1" fillId="53" borderId="1" xfId="2" applyNumberFormat="1" applyFont="1" applyFill="1" applyBorder="1" applyAlignment="1">
      <alignment horizontal="right"/>
    </xf>
    <xf numFmtId="165" fontId="1" fillId="53" borderId="1" xfId="2" applyNumberFormat="1" applyFont="1" applyFill="1" applyBorder="1"/>
    <xf numFmtId="165" fontId="1" fillId="54" borderId="1" xfId="2" applyNumberFormat="1" applyFont="1" applyFill="1" applyBorder="1"/>
    <xf numFmtId="0" fontId="3" fillId="2" borderId="1" xfId="0" applyFont="1" applyFill="1" applyBorder="1" applyAlignment="1">
      <alignment horizontal="right" wrapText="1"/>
    </xf>
    <xf numFmtId="0" fontId="3" fillId="3" borderId="1" xfId="0" applyFont="1" applyFill="1" applyBorder="1" applyAlignment="1">
      <alignment horizontal="right" wrapText="1"/>
    </xf>
    <xf numFmtId="0" fontId="3" fillId="91" borderId="1" xfId="0" applyFont="1" applyFill="1" applyBorder="1"/>
    <xf numFmtId="165" fontId="1" fillId="91" borderId="6" xfId="2" applyNumberFormat="1" applyFont="1" applyFill="1" applyBorder="1"/>
    <xf numFmtId="0" fontId="0" fillId="91" borderId="1" xfId="0" applyFont="1" applyFill="1" applyBorder="1"/>
    <xf numFmtId="1" fontId="85" fillId="91" borderId="1" xfId="0" applyNumberFormat="1" applyFont="1" applyFill="1" applyBorder="1" applyAlignment="1">
      <alignment horizontal="right" wrapText="1"/>
    </xf>
    <xf numFmtId="1" fontId="3" fillId="91" borderId="1" xfId="0" applyNumberFormat="1" applyFont="1" applyFill="1" applyBorder="1"/>
    <xf numFmtId="1" fontId="0" fillId="91" borderId="1" xfId="0" applyNumberFormat="1" applyFont="1" applyFill="1" applyBorder="1"/>
    <xf numFmtId="193" fontId="1" fillId="91" borderId="6" xfId="2" applyNumberFormat="1" applyFont="1" applyFill="1" applyBorder="1"/>
    <xf numFmtId="192" fontId="3" fillId="91" borderId="1" xfId="0" applyNumberFormat="1" applyFont="1" applyFill="1" applyBorder="1"/>
    <xf numFmtId="194" fontId="3" fillId="91" borderId="1" xfId="2" applyNumberFormat="1" applyFont="1" applyFill="1" applyBorder="1"/>
    <xf numFmtId="0" fontId="0" fillId="91" borderId="1" xfId="348" applyNumberFormat="1" applyFont="1" applyFill="1" applyBorder="1"/>
    <xf numFmtId="180" fontId="3" fillId="91" borderId="1" xfId="1" applyNumberFormat="1" applyFont="1" applyFill="1" applyBorder="1"/>
    <xf numFmtId="180" fontId="3" fillId="91" borderId="6" xfId="2" applyNumberFormat="1" applyFont="1" applyFill="1" applyBorder="1"/>
    <xf numFmtId="180" fontId="0" fillId="91" borderId="1" xfId="1" applyNumberFormat="1" applyFont="1" applyFill="1" applyBorder="1"/>
    <xf numFmtId="180" fontId="1" fillId="91" borderId="6" xfId="2" applyNumberFormat="1" applyFont="1" applyFill="1" applyBorder="1"/>
    <xf numFmtId="180" fontId="0" fillId="91" borderId="1" xfId="0" applyNumberFormat="1" applyFont="1" applyFill="1" applyBorder="1" applyAlignment="1"/>
    <xf numFmtId="0" fontId="3" fillId="91" borderId="3" xfId="0" applyFont="1" applyFill="1" applyBorder="1"/>
    <xf numFmtId="165" fontId="3" fillId="91" borderId="3" xfId="2" applyNumberFormat="1" applyFont="1" applyFill="1" applyBorder="1"/>
    <xf numFmtId="165" fontId="3" fillId="91" borderId="1" xfId="2" applyNumberFormat="1" applyFont="1" applyFill="1" applyBorder="1"/>
    <xf numFmtId="165" fontId="3" fillId="91" borderId="6" xfId="2" applyNumberFormat="1" applyFont="1" applyFill="1" applyBorder="1"/>
    <xf numFmtId="165" fontId="0" fillId="91" borderId="3" xfId="2" applyNumberFormat="1" applyFont="1" applyFill="1" applyBorder="1"/>
    <xf numFmtId="165" fontId="0" fillId="91" borderId="1" xfId="2" applyNumberFormat="1" applyFont="1" applyFill="1" applyBorder="1"/>
    <xf numFmtId="165" fontId="0" fillId="91" borderId="6" xfId="2" applyNumberFormat="1" applyFont="1" applyFill="1" applyBorder="1"/>
    <xf numFmtId="165" fontId="0" fillId="91" borderId="3" xfId="2" applyNumberFormat="1" applyFont="1" applyFill="1" applyBorder="1" applyAlignment="1">
      <alignment horizontal="center"/>
    </xf>
    <xf numFmtId="165" fontId="0" fillId="91" borderId="1" xfId="2" applyNumberFormat="1" applyFont="1" applyFill="1" applyBorder="1" applyAlignment="1">
      <alignment horizontal="center"/>
    </xf>
    <xf numFmtId="165" fontId="0" fillId="91" borderId="6" xfId="2" applyNumberFormat="1" applyFont="1" applyFill="1" applyBorder="1" applyAlignment="1">
      <alignment horizontal="center"/>
    </xf>
    <xf numFmtId="9" fontId="0" fillId="91" borderId="3" xfId="1" applyFont="1" applyFill="1" applyBorder="1"/>
    <xf numFmtId="9" fontId="0" fillId="91" borderId="1" xfId="1" applyFont="1" applyFill="1" applyBorder="1"/>
    <xf numFmtId="9" fontId="0" fillId="91" borderId="6" xfId="2" applyNumberFormat="1" applyFont="1" applyFill="1" applyBorder="1"/>
    <xf numFmtId="9" fontId="0" fillId="91" borderId="1" xfId="0" applyNumberFormat="1" applyFont="1" applyFill="1" applyBorder="1"/>
    <xf numFmtId="9" fontId="3" fillId="91" borderId="6" xfId="1" applyFont="1" applyFill="1" applyBorder="1"/>
    <xf numFmtId="0" fontId="0" fillId="91" borderId="1" xfId="1" applyNumberFormat="1" applyFont="1" applyFill="1" applyBorder="1"/>
    <xf numFmtId="165" fontId="1" fillId="91" borderId="1" xfId="2" applyNumberFormat="1" applyFont="1" applyFill="1" applyBorder="1"/>
    <xf numFmtId="180" fontId="0" fillId="91" borderId="1" xfId="0" applyNumberFormat="1" applyFont="1" applyFill="1" applyBorder="1"/>
    <xf numFmtId="0" fontId="3" fillId="91" borderId="6" xfId="0" applyFont="1" applyFill="1" applyBorder="1"/>
    <xf numFmtId="0" fontId="0" fillId="91" borderId="6" xfId="0" applyFont="1" applyFill="1" applyBorder="1"/>
    <xf numFmtId="1" fontId="3" fillId="91" borderId="6" xfId="0" applyNumberFormat="1" applyFont="1" applyFill="1" applyBorder="1"/>
    <xf numFmtId="165" fontId="101" fillId="91" borderId="1" xfId="2" applyNumberFormat="1" applyFont="1" applyFill="1" applyBorder="1"/>
    <xf numFmtId="165" fontId="25" fillId="91" borderId="1" xfId="2" applyNumberFormat="1" applyFont="1" applyFill="1" applyBorder="1" applyAlignment="1">
      <alignment horizontal="right" vertical="center"/>
    </xf>
    <xf numFmtId="165" fontId="0" fillId="91" borderId="1" xfId="0" applyNumberFormat="1" applyFont="1" applyFill="1" applyBorder="1"/>
    <xf numFmtId="165" fontId="3" fillId="91" borderId="6" xfId="0" applyNumberFormat="1" applyFont="1" applyFill="1" applyBorder="1"/>
    <xf numFmtId="165" fontId="0" fillId="91" borderId="6" xfId="0" applyNumberFormat="1" applyFont="1" applyFill="1" applyBorder="1"/>
    <xf numFmtId="165" fontId="0" fillId="91" borderId="1" xfId="0" applyNumberFormat="1" applyFont="1" applyFill="1" applyBorder="1" applyAlignment="1">
      <alignment wrapText="1"/>
    </xf>
    <xf numFmtId="9" fontId="0" fillId="91" borderId="1" xfId="0" applyNumberFormat="1" applyFont="1" applyFill="1" applyBorder="1" applyAlignment="1">
      <alignment wrapText="1"/>
    </xf>
    <xf numFmtId="180" fontId="3" fillId="91" borderId="6" xfId="0" applyNumberFormat="1" applyFont="1" applyFill="1" applyBorder="1"/>
    <xf numFmtId="43" fontId="0" fillId="91" borderId="6" xfId="2" applyFont="1" applyFill="1" applyBorder="1"/>
    <xf numFmtId="0" fontId="106" fillId="0" borderId="0" xfId="0" applyFont="1" applyFill="1" applyBorder="1"/>
    <xf numFmtId="0" fontId="0" fillId="0" borderId="8" xfId="0" applyBorder="1"/>
    <xf numFmtId="165" fontId="0" fillId="0" borderId="8" xfId="2" applyNumberFormat="1" applyFont="1" applyBorder="1"/>
    <xf numFmtId="0" fontId="0" fillId="0" borderId="7" xfId="0" applyBorder="1"/>
    <xf numFmtId="9" fontId="0" fillId="0" borderId="8" xfId="1" applyFont="1" applyBorder="1"/>
    <xf numFmtId="0" fontId="3" fillId="0" borderId="8" xfId="0" applyFont="1" applyBorder="1"/>
    <xf numFmtId="0" fontId="0" fillId="91" borderId="3" xfId="0" applyFill="1" applyBorder="1"/>
    <xf numFmtId="9" fontId="10" fillId="91" borderId="1" xfId="0" applyNumberFormat="1" applyFont="1" applyFill="1" applyBorder="1" applyAlignment="1"/>
    <xf numFmtId="9" fontId="10" fillId="91" borderId="3" xfId="0" applyNumberFormat="1" applyFont="1" applyFill="1" applyBorder="1" applyAlignment="1"/>
    <xf numFmtId="9" fontId="3" fillId="91" borderId="1" xfId="1" applyFont="1" applyFill="1" applyBorder="1"/>
    <xf numFmtId="9" fontId="3" fillId="91" borderId="3" xfId="1" applyFont="1" applyFill="1" applyBorder="1"/>
    <xf numFmtId="9" fontId="1" fillId="91" borderId="1" xfId="1" applyFont="1" applyFill="1" applyBorder="1"/>
    <xf numFmtId="9" fontId="1" fillId="91" borderId="3" xfId="1" applyFont="1" applyFill="1" applyBorder="1"/>
    <xf numFmtId="181" fontId="3" fillId="91" borderId="1" xfId="348" applyNumberFormat="1" applyFont="1" applyFill="1" applyBorder="1"/>
    <xf numFmtId="181" fontId="3" fillId="91" borderId="3" xfId="348" applyNumberFormat="1" applyFont="1" applyFill="1" applyBorder="1"/>
    <xf numFmtId="181" fontId="0" fillId="91" borderId="1" xfId="348" applyNumberFormat="1" applyFont="1" applyFill="1" applyBorder="1"/>
    <xf numFmtId="181" fontId="0" fillId="91" borderId="3" xfId="348" applyNumberFormat="1" applyFont="1" applyFill="1" applyBorder="1"/>
    <xf numFmtId="181" fontId="0" fillId="91" borderId="3" xfId="348" applyNumberFormat="1" applyFont="1" applyFill="1" applyBorder="1" applyAlignment="1">
      <alignment horizontal="center"/>
    </xf>
    <xf numFmtId="0" fontId="0" fillId="91" borderId="1" xfId="0" applyFill="1" applyBorder="1"/>
    <xf numFmtId="165" fontId="3" fillId="91" borderId="3" xfId="0" applyNumberFormat="1" applyFont="1" applyFill="1" applyBorder="1"/>
    <xf numFmtId="165" fontId="0" fillId="91" borderId="3" xfId="0" applyNumberFormat="1" applyFill="1" applyBorder="1"/>
    <xf numFmtId="9" fontId="3" fillId="91" borderId="3" xfId="0" applyNumberFormat="1" applyFont="1" applyFill="1" applyBorder="1"/>
    <xf numFmtId="9" fontId="0" fillId="91" borderId="3" xfId="0" applyNumberFormat="1" applyFill="1" applyBorder="1"/>
    <xf numFmtId="181" fontId="3" fillId="91" borderId="3" xfId="0" applyNumberFormat="1" applyFont="1" applyFill="1" applyBorder="1"/>
    <xf numFmtId="181" fontId="0" fillId="91" borderId="3" xfId="0" applyNumberFormat="1" applyFill="1" applyBorder="1"/>
    <xf numFmtId="9" fontId="10" fillId="0" borderId="3" xfId="1" applyFont="1" applyFill="1" applyBorder="1" applyAlignment="1"/>
    <xf numFmtId="181" fontId="0" fillId="0" borderId="3" xfId="348" applyNumberFormat="1" applyFont="1" applyFill="1" applyBorder="1"/>
    <xf numFmtId="165" fontId="0" fillId="91" borderId="1" xfId="0" applyNumberFormat="1" applyFill="1" applyBorder="1"/>
    <xf numFmtId="43" fontId="0" fillId="91" borderId="1" xfId="2" applyFont="1" applyFill="1" applyBorder="1"/>
    <xf numFmtId="165" fontId="3" fillId="91" borderId="1" xfId="0" applyNumberFormat="1" applyFont="1" applyFill="1" applyBorder="1"/>
    <xf numFmtId="0" fontId="3" fillId="2" borderId="1" xfId="0" applyFont="1" applyFill="1" applyBorder="1" applyAlignment="1">
      <alignment horizontal="center" vertical="center" wrapText="1"/>
    </xf>
    <xf numFmtId="9" fontId="3" fillId="91" borderId="1" xfId="0" applyNumberFormat="1" applyFont="1" applyFill="1" applyBorder="1"/>
    <xf numFmtId="9" fontId="0" fillId="91" borderId="1" xfId="0" applyNumberFormat="1" applyFill="1" applyBorder="1"/>
    <xf numFmtId="43" fontId="99" fillId="0" borderId="1" xfId="2" applyFont="1" applyFill="1" applyBorder="1" applyAlignment="1">
      <alignment horizontal="left" vertical="center"/>
    </xf>
    <xf numFmtId="9" fontId="87" fillId="91" borderId="1" xfId="1" applyFont="1" applyFill="1" applyBorder="1"/>
    <xf numFmtId="9" fontId="25" fillId="91" borderId="1" xfId="1" applyFont="1" applyFill="1" applyBorder="1"/>
    <xf numFmtId="9" fontId="99" fillId="91" borderId="1" xfId="0" applyNumberFormat="1" applyFont="1" applyFill="1" applyBorder="1" applyAlignment="1">
      <alignment horizontal="right" vertical="center"/>
    </xf>
    <xf numFmtId="0" fontId="87" fillId="0" borderId="0" xfId="0" applyFont="1" applyFill="1" applyBorder="1" applyAlignment="1"/>
    <xf numFmtId="9" fontId="3" fillId="91" borderId="1" xfId="1" applyNumberFormat="1" applyFont="1" applyFill="1" applyBorder="1"/>
    <xf numFmtId="9" fontId="0" fillId="91" borderId="1" xfId="1" applyNumberFormat="1" applyFont="1" applyFill="1" applyBorder="1"/>
    <xf numFmtId="0" fontId="97" fillId="0" borderId="33" xfId="0" applyFont="1" applyFill="1" applyBorder="1" applyAlignment="1">
      <alignment horizontal="center"/>
    </xf>
    <xf numFmtId="0" fontId="97" fillId="0" borderId="0" xfId="0" applyFont="1" applyFill="1" applyBorder="1" applyAlignment="1">
      <alignment horizontal="center"/>
    </xf>
    <xf numFmtId="0" fontId="95" fillId="0" borderId="33" xfId="0" applyFont="1" applyFill="1" applyBorder="1" applyAlignment="1">
      <alignment horizontal="center"/>
    </xf>
    <xf numFmtId="0" fontId="95" fillId="0" borderId="0" xfId="0" applyFont="1" applyFill="1" applyBorder="1" applyAlignment="1">
      <alignment horizontal="center"/>
    </xf>
    <xf numFmtId="0" fontId="87" fillId="2" borderId="1" xfId="0" applyFont="1" applyFill="1" applyBorder="1" applyAlignment="1">
      <alignment wrapText="1"/>
    </xf>
    <xf numFmtId="180" fontId="25" fillId="0" borderId="1" xfId="1" applyNumberFormat="1" applyFont="1" applyFill="1" applyBorder="1"/>
    <xf numFmtId="180" fontId="25" fillId="0" borderId="1" xfId="1" applyNumberFormat="1" applyFont="1" applyFill="1" applyBorder="1" applyAlignment="1">
      <alignment horizontal="right"/>
    </xf>
    <xf numFmtId="165" fontId="12" fillId="0" borderId="1" xfId="2" applyNumberFormat="1" applyFont="1" applyFill="1" applyBorder="1" applyAlignment="1">
      <alignment horizontal="right"/>
    </xf>
    <xf numFmtId="165" fontId="10" fillId="0" borderId="1" xfId="2" applyNumberFormat="1" applyFont="1" applyFill="1" applyBorder="1" applyAlignment="1">
      <alignment horizontal="right"/>
    </xf>
    <xf numFmtId="0" fontId="10" fillId="2" borderId="1" xfId="158" applyFont="1" applyFill="1" applyBorder="1" applyAlignment="1">
      <alignment vertical="top" wrapText="1"/>
    </xf>
    <xf numFmtId="0" fontId="87" fillId="0" borderId="0" xfId="0" applyNumberFormat="1" applyFont="1" applyFill="1" applyBorder="1" applyAlignment="1">
      <alignment horizontal="left" wrapText="1"/>
    </xf>
    <xf numFmtId="0" fontId="87" fillId="0" borderId="0" xfId="0" applyFont="1" applyFill="1" applyBorder="1" applyAlignment="1">
      <alignment horizontal="left" wrapText="1"/>
    </xf>
    <xf numFmtId="0" fontId="87" fillId="0" borderId="0" xfId="0" applyFont="1" applyFill="1" applyBorder="1" applyAlignment="1">
      <alignment horizontal="left"/>
    </xf>
    <xf numFmtId="0" fontId="3" fillId="2" borderId="3" xfId="0" applyFont="1" applyFill="1" applyBorder="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0" borderId="0" xfId="0" applyFont="1" applyAlignment="1">
      <alignment horizontal="left" wrapText="1"/>
    </xf>
    <xf numFmtId="0" fontId="104" fillId="2" borderId="3" xfId="0" applyFont="1" applyFill="1" applyBorder="1" applyAlignment="1">
      <alignment horizontal="center" wrapText="1"/>
    </xf>
    <xf numFmtId="0" fontId="104" fillId="2" borderId="5" xfId="0" applyFont="1" applyFill="1" applyBorder="1" applyAlignment="1">
      <alignment horizontal="center" wrapText="1"/>
    </xf>
    <xf numFmtId="0" fontId="104" fillId="2" borderId="6" xfId="0" applyFont="1" applyFill="1" applyBorder="1" applyAlignment="1">
      <alignment horizontal="center" wrapText="1"/>
    </xf>
    <xf numFmtId="0" fontId="3" fillId="2" borderId="1" xfId="0" applyFont="1" applyFill="1" applyBorder="1" applyAlignment="1">
      <alignment horizontal="center" wrapText="1"/>
    </xf>
    <xf numFmtId="0" fontId="3" fillId="0" borderId="0" xfId="0" applyFont="1" applyAlignment="1">
      <alignment horizontal="left" vertical="top" wrapText="1"/>
    </xf>
    <xf numFmtId="0" fontId="3" fillId="2" borderId="3" xfId="0" applyFont="1" applyFill="1" applyBorder="1" applyAlignment="1">
      <alignment horizontal="center" wrapText="1"/>
    </xf>
    <xf numFmtId="0" fontId="3" fillId="2" borderId="5" xfId="0" applyFont="1" applyFill="1" applyBorder="1" applyAlignment="1">
      <alignment horizontal="center" wrapText="1"/>
    </xf>
    <xf numFmtId="0" fontId="3" fillId="2" borderId="6" xfId="0" applyFont="1" applyFill="1" applyBorder="1" applyAlignment="1">
      <alignment horizontal="center" wrapText="1"/>
    </xf>
    <xf numFmtId="0" fontId="3" fillId="2" borderId="3" xfId="0" applyFont="1" applyFill="1" applyBorder="1" applyAlignment="1">
      <alignment horizontal="left"/>
    </xf>
    <xf numFmtId="0" fontId="3" fillId="2" borderId="5" xfId="0" applyFont="1" applyFill="1" applyBorder="1" applyAlignment="1">
      <alignment horizontal="left"/>
    </xf>
    <xf numFmtId="0" fontId="3" fillId="2" borderId="6" xfId="0" applyFont="1" applyFill="1" applyBorder="1" applyAlignment="1">
      <alignment horizontal="left"/>
    </xf>
    <xf numFmtId="0" fontId="8" fillId="2" borderId="3" xfId="0" applyFont="1" applyFill="1" applyBorder="1" applyAlignment="1">
      <alignment horizontal="center"/>
    </xf>
    <xf numFmtId="0" fontId="8" fillId="2" borderId="5" xfId="0" applyFont="1" applyFill="1" applyBorder="1" applyAlignment="1">
      <alignment horizontal="center"/>
    </xf>
    <xf numFmtId="0" fontId="8" fillId="2" borderId="6" xfId="0" applyFont="1" applyFill="1" applyBorder="1" applyAlignment="1">
      <alignment horizontal="center"/>
    </xf>
    <xf numFmtId="165" fontId="1" fillId="0" borderId="3" xfId="2" applyNumberFormat="1" applyFont="1" applyBorder="1" applyAlignment="1">
      <alignment horizontal="center"/>
    </xf>
    <xf numFmtId="165" fontId="1" fillId="0" borderId="6" xfId="2" applyNumberFormat="1" applyFont="1" applyBorder="1" applyAlignment="1">
      <alignment horizontal="center"/>
    </xf>
    <xf numFmtId="0" fontId="3" fillId="2" borderId="3" xfId="0" applyFont="1" applyFill="1" applyBorder="1" applyAlignment="1">
      <alignment horizontal="right"/>
    </xf>
    <xf numFmtId="0" fontId="3" fillId="2" borderId="6" xfId="0" applyFont="1" applyFill="1" applyBorder="1" applyAlignment="1">
      <alignment horizontal="right"/>
    </xf>
    <xf numFmtId="165" fontId="3" fillId="0" borderId="3" xfId="2" applyNumberFormat="1" applyFont="1" applyBorder="1" applyAlignment="1">
      <alignment horizontal="center"/>
    </xf>
    <xf numFmtId="165" fontId="3" fillId="0" borderId="6" xfId="2" applyNumberFormat="1" applyFont="1" applyBorder="1" applyAlignment="1">
      <alignment horizontal="center"/>
    </xf>
    <xf numFmtId="165" fontId="0" fillId="0" borderId="1" xfId="2" applyNumberFormat="1" applyFont="1" applyBorder="1" applyAlignment="1">
      <alignment horizontal="center"/>
    </xf>
    <xf numFmtId="0" fontId="3" fillId="2" borderId="31" xfId="0" applyFont="1" applyFill="1" applyBorder="1" applyAlignment="1">
      <alignment horizontal="right"/>
    </xf>
    <xf numFmtId="165" fontId="3" fillId="0" borderId="1" xfId="2" applyNumberFormat="1" applyFont="1" applyBorder="1" applyAlignment="1">
      <alignment horizontal="center"/>
    </xf>
    <xf numFmtId="165" fontId="25" fillId="0" borderId="1" xfId="2" applyNumberFormat="1" applyFont="1" applyFill="1" applyBorder="1" applyAlignment="1">
      <alignment horizontal="center"/>
    </xf>
    <xf numFmtId="165" fontId="0" fillId="0" borderId="3" xfId="2" applyNumberFormat="1" applyFont="1" applyBorder="1" applyAlignment="1">
      <alignment horizontal="center"/>
    </xf>
    <xf numFmtId="165" fontId="0" fillId="0" borderId="6" xfId="2" applyNumberFormat="1" applyFont="1" applyBorder="1" applyAlignment="1">
      <alignment horizontal="center"/>
    </xf>
    <xf numFmtId="0" fontId="3" fillId="2" borderId="1" xfId="0" applyFont="1" applyFill="1" applyBorder="1" applyAlignment="1">
      <alignment horizontal="center"/>
    </xf>
    <xf numFmtId="0" fontId="24" fillId="2" borderId="3" xfId="0" applyFont="1" applyFill="1" applyBorder="1" applyAlignment="1">
      <alignment horizontal="left"/>
    </xf>
    <xf numFmtId="0" fontId="24" fillId="2" borderId="5" xfId="0" applyFont="1" applyFill="1" applyBorder="1" applyAlignment="1">
      <alignment horizontal="left"/>
    </xf>
    <xf numFmtId="0" fontId="24" fillId="2" borderId="6" xfId="0" applyFont="1" applyFill="1" applyBorder="1" applyAlignment="1">
      <alignment horizontal="left"/>
    </xf>
    <xf numFmtId="0" fontId="24" fillId="2" borderId="3" xfId="0" applyFont="1" applyFill="1" applyBorder="1" applyAlignment="1">
      <alignment horizontal="center"/>
    </xf>
    <xf numFmtId="0" fontId="24" fillId="2" borderId="5" xfId="0" applyFont="1" applyFill="1" applyBorder="1" applyAlignment="1">
      <alignment horizontal="center"/>
    </xf>
    <xf numFmtId="0" fontId="24" fillId="2" borderId="6" xfId="0" applyFont="1" applyFill="1" applyBorder="1" applyAlignment="1">
      <alignment horizontal="center"/>
    </xf>
    <xf numFmtId="0" fontId="24" fillId="2" borderId="1" xfId="0" applyFont="1" applyFill="1" applyBorder="1" applyAlignment="1">
      <alignment horizontal="center"/>
    </xf>
    <xf numFmtId="0" fontId="87" fillId="0" borderId="0" xfId="0" applyFont="1" applyAlignment="1">
      <alignment horizontal="left" wrapText="1"/>
    </xf>
    <xf numFmtId="0" fontId="14" fillId="0" borderId="0" xfId="0" applyFont="1" applyBorder="1" applyAlignment="1">
      <alignment horizontal="left" vertical="top" wrapText="1"/>
    </xf>
    <xf numFmtId="0" fontId="14" fillId="0" borderId="0" xfId="0" quotePrefix="1" applyFont="1" applyAlignment="1">
      <alignment horizontal="left"/>
    </xf>
    <xf numFmtId="0" fontId="14" fillId="0" borderId="0" xfId="0" applyFont="1" applyAlignment="1">
      <alignment horizontal="left"/>
    </xf>
    <xf numFmtId="0" fontId="28" fillId="0" borderId="3" xfId="0" applyFont="1" applyBorder="1" applyAlignment="1">
      <alignment horizontal="center"/>
    </xf>
    <xf numFmtId="0" fontId="28" fillId="0" borderId="5" xfId="0" applyFont="1" applyBorder="1" applyAlignment="1">
      <alignment horizontal="center"/>
    </xf>
    <xf numFmtId="0" fontId="28" fillId="0" borderId="6" xfId="0" applyFont="1" applyBorder="1" applyAlignment="1">
      <alignment horizontal="center"/>
    </xf>
    <xf numFmtId="0" fontId="28" fillId="0" borderId="3" xfId="0" applyFont="1" applyBorder="1" applyAlignment="1">
      <alignment horizontal="center" vertical="top" wrapText="1"/>
    </xf>
    <xf numFmtId="0" fontId="28" fillId="0" borderId="5" xfId="0" applyFont="1" applyBorder="1" applyAlignment="1">
      <alignment horizontal="center" vertical="top" wrapText="1"/>
    </xf>
    <xf numFmtId="0" fontId="28" fillId="0" borderId="6" xfId="0" applyFont="1" applyBorder="1" applyAlignment="1">
      <alignment horizontal="center" vertical="top" wrapText="1"/>
    </xf>
    <xf numFmtId="0" fontId="14" fillId="0" borderId="8" xfId="0" applyFont="1" applyBorder="1" applyAlignment="1">
      <alignment horizontal="center"/>
    </xf>
    <xf numFmtId="0" fontId="14" fillId="0" borderId="9" xfId="0" applyFont="1" applyBorder="1" applyAlignment="1">
      <alignment horizontal="center"/>
    </xf>
    <xf numFmtId="0" fontId="30" fillId="0" borderId="0" xfId="4" applyFont="1" applyBorder="1" applyAlignment="1" applyProtection="1">
      <alignment horizontal="left" vertical="top" wrapText="1"/>
    </xf>
    <xf numFmtId="0" fontId="14" fillId="0" borderId="0" xfId="0" applyFont="1" applyAlignment="1">
      <alignment horizontal="left" vertical="top" wrapText="1"/>
    </xf>
    <xf numFmtId="0" fontId="31" fillId="0" borderId="0" xfId="0" applyFont="1" applyBorder="1" applyAlignment="1">
      <alignment horizontal="left" vertical="top" wrapText="1"/>
    </xf>
    <xf numFmtId="49" fontId="31" fillId="0" borderId="0" xfId="0" applyNumberFormat="1" applyFont="1" applyFill="1" applyBorder="1" applyAlignment="1">
      <alignment horizontal="left" vertical="top" wrapText="1"/>
    </xf>
    <xf numFmtId="0" fontId="14" fillId="0" borderId="0" xfId="0" applyNumberFormat="1" applyFont="1" applyFill="1" applyBorder="1" applyAlignment="1">
      <alignment horizontal="left" vertical="top" wrapText="1"/>
    </xf>
  </cellXfs>
  <cellStyles count="2816">
    <cellStyle name="%" xfId="12"/>
    <cellStyle name="% 2" xfId="13"/>
    <cellStyle name="%_PEF FSBR2011" xfId="14"/>
    <cellStyle name="]_x000d__x000a_Zoomed=1_x000d__x000a_Row=0_x000d__x000a_Column=0_x000d__x000a_Height=0_x000d__x000a_Width=0_x000d__x000a_FontName=FoxFont_x000d__x000a_FontStyle=0_x000d__x000a_FontSize=9_x000d__x000a_PrtFontName=FoxPrin" xfId="15"/>
    <cellStyle name="_TableHead" xfId="16"/>
    <cellStyle name="1dp" xfId="17"/>
    <cellStyle name="1dp 2" xfId="18"/>
    <cellStyle name="20% - Accent1" xfId="370" builtinId="30" customBuiltin="1"/>
    <cellStyle name="20% - Accent1 2" xfId="19"/>
    <cellStyle name="20% - Accent1 2 2" xfId="394"/>
    <cellStyle name="20% - Accent2" xfId="374" builtinId="34" customBuiltin="1"/>
    <cellStyle name="20% - Accent2 2" xfId="20"/>
    <cellStyle name="20% - Accent2 2 2" xfId="395"/>
    <cellStyle name="20% - Accent3" xfId="378" builtinId="38" customBuiltin="1"/>
    <cellStyle name="20% - Accent3 2" xfId="21"/>
    <cellStyle name="20% - Accent3 2 2" xfId="396"/>
    <cellStyle name="20% - Accent4" xfId="382" builtinId="42" customBuiltin="1"/>
    <cellStyle name="20% - Accent4 2" xfId="22"/>
    <cellStyle name="20% - Accent4 2 2" xfId="397"/>
    <cellStyle name="20% - Accent5" xfId="386" builtinId="46" customBuiltin="1"/>
    <cellStyle name="20% - Accent5 2" xfId="23"/>
    <cellStyle name="20% - Accent5 2 2" xfId="398"/>
    <cellStyle name="20% - Accent6" xfId="390" builtinId="50" customBuiltin="1"/>
    <cellStyle name="20% - Accent6 2" xfId="24"/>
    <cellStyle name="20% - Accent6 2 2" xfId="399"/>
    <cellStyle name="3dp" xfId="25"/>
    <cellStyle name="3dp 2" xfId="26"/>
    <cellStyle name="40% - Accent1" xfId="371" builtinId="31" customBuiltin="1"/>
    <cellStyle name="40% - Accent1 2" xfId="27"/>
    <cellStyle name="40% - Accent1 2 2" xfId="400"/>
    <cellStyle name="40% - Accent2" xfId="375" builtinId="35" customBuiltin="1"/>
    <cellStyle name="40% - Accent2 2" xfId="28"/>
    <cellStyle name="40% - Accent2 2 2" xfId="401"/>
    <cellStyle name="40% - Accent3" xfId="379" builtinId="39" customBuiltin="1"/>
    <cellStyle name="40% - Accent3 2" xfId="29"/>
    <cellStyle name="40% - Accent3 2 2" xfId="402"/>
    <cellStyle name="40% - Accent4" xfId="383" builtinId="43" customBuiltin="1"/>
    <cellStyle name="40% - Accent4 2" xfId="30"/>
    <cellStyle name="40% - Accent4 2 2" xfId="403"/>
    <cellStyle name="40% - Accent5" xfId="387" builtinId="47" customBuiltin="1"/>
    <cellStyle name="40% - Accent5 2" xfId="31"/>
    <cellStyle name="40% - Accent5 2 2" xfId="404"/>
    <cellStyle name="40% - Accent6" xfId="391" builtinId="51" customBuiltin="1"/>
    <cellStyle name="40% - Accent6 2" xfId="32"/>
    <cellStyle name="40% - Accent6 2 2" xfId="405"/>
    <cellStyle name="4dp" xfId="33"/>
    <cellStyle name="4dp 2" xfId="34"/>
    <cellStyle name="60% - Accent1" xfId="372" builtinId="32" customBuiltin="1"/>
    <cellStyle name="60% - Accent1 2" xfId="35"/>
    <cellStyle name="60% - Accent1 2 2" xfId="406"/>
    <cellStyle name="60% - Accent2" xfId="376" builtinId="36" customBuiltin="1"/>
    <cellStyle name="60% - Accent2 2" xfId="36"/>
    <cellStyle name="60% - Accent2 2 2" xfId="407"/>
    <cellStyle name="60% - Accent3" xfId="380" builtinId="40" customBuiltin="1"/>
    <cellStyle name="60% - Accent3 2" xfId="37"/>
    <cellStyle name="60% - Accent3 2 2" xfId="408"/>
    <cellStyle name="60% - Accent4" xfId="384" builtinId="44" customBuiltin="1"/>
    <cellStyle name="60% - Accent4 2" xfId="38"/>
    <cellStyle name="60% - Accent4 2 2" xfId="409"/>
    <cellStyle name="60% - Accent5" xfId="388" builtinId="48" customBuiltin="1"/>
    <cellStyle name="60% - Accent5 2" xfId="39"/>
    <cellStyle name="60% - Accent5 2 2" xfId="410"/>
    <cellStyle name="60% - Accent6" xfId="392" builtinId="52" customBuiltin="1"/>
    <cellStyle name="60% - Accent6 2" xfId="40"/>
    <cellStyle name="60% - Accent6 2 2" xfId="411"/>
    <cellStyle name="Accent1" xfId="369" builtinId="29" customBuiltin="1"/>
    <cellStyle name="Accent1 2" xfId="41"/>
    <cellStyle name="Accent1 2 2" xfId="412"/>
    <cellStyle name="Accent2" xfId="373" builtinId="33" customBuiltin="1"/>
    <cellStyle name="Accent2 2" xfId="42"/>
    <cellStyle name="Accent2 2 2" xfId="413"/>
    <cellStyle name="Accent3" xfId="377" builtinId="37" customBuiltin="1"/>
    <cellStyle name="Accent3 2" xfId="43"/>
    <cellStyle name="Accent3 2 2" xfId="414"/>
    <cellStyle name="Accent4" xfId="381" builtinId="41" customBuiltin="1"/>
    <cellStyle name="Accent4 2" xfId="44"/>
    <cellStyle name="Accent4 2 2" xfId="415"/>
    <cellStyle name="Accent5" xfId="385" builtinId="45" customBuiltin="1"/>
    <cellStyle name="Accent5 2" xfId="45"/>
    <cellStyle name="Accent5 2 2" xfId="416"/>
    <cellStyle name="Accent6" xfId="389" builtinId="49" customBuiltin="1"/>
    <cellStyle name="Accent6 2" xfId="46"/>
    <cellStyle name="Accent6 2 2" xfId="417"/>
    <cellStyle name="ANCLAS,REZONES Y SUS PARTES,DE FUNDICION,DE HIERRO O DE ACERO" xfId="418"/>
    <cellStyle name="ANCLAS,REZONES Y SUS PARTES,DE FUNDICION,DE HIERRO O DE ACERO 2" xfId="419"/>
    <cellStyle name="Bad" xfId="358" builtinId="27" customBuiltin="1"/>
    <cellStyle name="Bad 2" xfId="47"/>
    <cellStyle name="Bad 2 2" xfId="420"/>
    <cellStyle name="Bid £m format" xfId="48"/>
    <cellStyle name="bin" xfId="421"/>
    <cellStyle name="bin 2" xfId="422"/>
    <cellStyle name="blue" xfId="423"/>
    <cellStyle name="blue 2" xfId="424"/>
    <cellStyle name="Calculation" xfId="362" builtinId="22" customBuiltin="1"/>
    <cellStyle name="Calculation 2" xfId="49"/>
    <cellStyle name="Calculation 2 2" xfId="425"/>
    <cellStyle name="cell" xfId="426"/>
    <cellStyle name="cell 2" xfId="427"/>
    <cellStyle name="CellBACode" xfId="2718"/>
    <cellStyle name="CellBAName" xfId="2719"/>
    <cellStyle name="CellBAValue" xfId="2720"/>
    <cellStyle name="CellMCCode" xfId="2721"/>
    <cellStyle name="CellMCName" xfId="2722"/>
    <cellStyle name="CellMCValue" xfId="2723"/>
    <cellStyle name="CellNationCode" xfId="2724"/>
    <cellStyle name="CellNationName" xfId="2679"/>
    <cellStyle name="CellNationSubCode" xfId="2725"/>
    <cellStyle name="CellNationSubName" xfId="2726"/>
    <cellStyle name="CellNationSubValue" xfId="2727"/>
    <cellStyle name="CellNationValue" xfId="2728"/>
    <cellStyle name="CellNormal" xfId="2713"/>
    <cellStyle name="CellRegionCode" xfId="2729"/>
    <cellStyle name="CellRegionName" xfId="2730"/>
    <cellStyle name="CellRegionValue" xfId="2731"/>
    <cellStyle name="CellUACode" xfId="2732"/>
    <cellStyle name="CellUAName" xfId="2733"/>
    <cellStyle name="CellUAValue" xfId="2734"/>
    <cellStyle name="Check Cell" xfId="364" builtinId="23" customBuiltin="1"/>
    <cellStyle name="Check Cell 2" xfId="50"/>
    <cellStyle name="Check Cell 2 2" xfId="428"/>
    <cellStyle name="CIL" xfId="51"/>
    <cellStyle name="CIU" xfId="52"/>
    <cellStyle name="Col&amp;RowHeadings" xfId="429"/>
    <cellStyle name="Col&amp;RowHeadings 2" xfId="430"/>
    <cellStyle name="ColCodes" xfId="431"/>
    <cellStyle name="ColCodes 2" xfId="432"/>
    <cellStyle name="ColTitles" xfId="433"/>
    <cellStyle name="ColTitles 10" xfId="434"/>
    <cellStyle name="ColTitles 10 2" xfId="435"/>
    <cellStyle name="ColTitles 10 2 2" xfId="436"/>
    <cellStyle name="ColTitles 10 3" xfId="437"/>
    <cellStyle name="ColTitles 11" xfId="438"/>
    <cellStyle name="ColTitles 11 2" xfId="439"/>
    <cellStyle name="ColTitles 11 2 2" xfId="440"/>
    <cellStyle name="ColTitles 11 3" xfId="441"/>
    <cellStyle name="ColTitles 12" xfId="442"/>
    <cellStyle name="ColTitles 12 2" xfId="443"/>
    <cellStyle name="ColTitles 13" xfId="444"/>
    <cellStyle name="ColTitles 13 2" xfId="445"/>
    <cellStyle name="ColTitles 14" xfId="446"/>
    <cellStyle name="ColTitles 2" xfId="447"/>
    <cellStyle name="ColTitles 2 2" xfId="448"/>
    <cellStyle name="ColTitles 2 2 2" xfId="449"/>
    <cellStyle name="ColTitles 2 3" xfId="450"/>
    <cellStyle name="ColTitles 3" xfId="451"/>
    <cellStyle name="ColTitles 3 2" xfId="452"/>
    <cellStyle name="ColTitles 3 2 2" xfId="453"/>
    <cellStyle name="ColTitles 3 3" xfId="454"/>
    <cellStyle name="ColTitles 4" xfId="455"/>
    <cellStyle name="ColTitles 4 2" xfId="456"/>
    <cellStyle name="ColTitles 4 2 2" xfId="457"/>
    <cellStyle name="ColTitles 4 3" xfId="458"/>
    <cellStyle name="ColTitles 5" xfId="459"/>
    <cellStyle name="ColTitles 5 2" xfId="460"/>
    <cellStyle name="ColTitles 5 2 2" xfId="461"/>
    <cellStyle name="ColTitles 5 3" xfId="462"/>
    <cellStyle name="ColTitles 6" xfId="463"/>
    <cellStyle name="ColTitles 6 2" xfId="464"/>
    <cellStyle name="ColTitles 6 2 2" xfId="465"/>
    <cellStyle name="ColTitles 6 3" xfId="466"/>
    <cellStyle name="ColTitles 7" xfId="467"/>
    <cellStyle name="ColTitles 7 2" xfId="468"/>
    <cellStyle name="ColTitles 7 2 2" xfId="469"/>
    <cellStyle name="ColTitles 7 3" xfId="470"/>
    <cellStyle name="ColTitles 8" xfId="471"/>
    <cellStyle name="ColTitles 8 2" xfId="472"/>
    <cellStyle name="ColTitles 8 2 2" xfId="473"/>
    <cellStyle name="ColTitles 8 3" xfId="474"/>
    <cellStyle name="ColTitles 9" xfId="475"/>
    <cellStyle name="ColTitles 9 2" xfId="476"/>
    <cellStyle name="ColTitles 9 2 2" xfId="477"/>
    <cellStyle name="ColTitles 9 3" xfId="478"/>
    <cellStyle name="column" xfId="479"/>
    <cellStyle name="column 2" xfId="480"/>
    <cellStyle name="Comma" xfId="2" builtinId="3"/>
    <cellStyle name="Comma [0] 2" xfId="53"/>
    <cellStyle name="Comma [0] 3" xfId="54"/>
    <cellStyle name="Comma 2" xfId="6"/>
    <cellStyle name="Comma 2 2" xfId="481"/>
    <cellStyle name="Comma 2 2 2" xfId="482"/>
    <cellStyle name="Comma 2 3" xfId="483"/>
    <cellStyle name="Comma 2 4" xfId="484"/>
    <cellStyle name="Comma 2 4 2" xfId="2694"/>
    <cellStyle name="Comma 2 4 2 2" xfId="2749"/>
    <cellStyle name="Comma 2 4 2 3" xfId="2787"/>
    <cellStyle name="Comma 3" xfId="55"/>
    <cellStyle name="Comma 3 2" xfId="56"/>
    <cellStyle name="Comma 3 2 2" xfId="486"/>
    <cellStyle name="Comma 3 3" xfId="487"/>
    <cellStyle name="Comma 3 4" xfId="488"/>
    <cellStyle name="Comma 3 5" xfId="2695"/>
    <cellStyle name="Comma 3 5 2" xfId="2750"/>
    <cellStyle name="Comma 3 5 3" xfId="2788"/>
    <cellStyle name="Comma 3 6" xfId="485"/>
    <cellStyle name="Comma 4" xfId="57"/>
    <cellStyle name="Comma 4 2" xfId="489"/>
    <cellStyle name="Comma 5" xfId="490"/>
    <cellStyle name="Comma 5 2" xfId="491"/>
    <cellStyle name="Comma 6" xfId="492"/>
    <cellStyle name="Comma 7" xfId="493"/>
    <cellStyle name="Comma 7 2" xfId="2696"/>
    <cellStyle name="Comma 7 2 2" xfId="2751"/>
    <cellStyle name="Comma 7 2 3" xfId="2789"/>
    <cellStyle name="Comma 8" xfId="494"/>
    <cellStyle name="Comma 9" xfId="2770"/>
    <cellStyle name="comma(1)" xfId="495"/>
    <cellStyle name="comma(1) 2" xfId="496"/>
    <cellStyle name="Currency" xfId="348" builtinId="4"/>
    <cellStyle name="Currency 2" xfId="58"/>
    <cellStyle name="Data_Total" xfId="497"/>
    <cellStyle name="DataEntryCells" xfId="498"/>
    <cellStyle name="DataEntryCells 2" xfId="499"/>
    <cellStyle name="dave1" xfId="500"/>
    <cellStyle name="Description" xfId="59"/>
    <cellStyle name="Dezimal_diff by immig" xfId="501"/>
    <cellStyle name="ErrRpt_DataEntryCells" xfId="502"/>
    <cellStyle name="ErrRpt-DataEntryCells" xfId="503"/>
    <cellStyle name="ErrRpt-DataEntryCells 2" xfId="504"/>
    <cellStyle name="ErrRpt-GreyBackground" xfId="505"/>
    <cellStyle name="ErrRpt-GreyBackground 2" xfId="506"/>
    <cellStyle name="Euro" xfId="60"/>
    <cellStyle name="Explanatory Text" xfId="367" builtinId="53" customBuiltin="1"/>
    <cellStyle name="Explanatory Text 2" xfId="61"/>
    <cellStyle name="Explanatory Text 2 2" xfId="507"/>
    <cellStyle name="Flash" xfId="62"/>
    <cellStyle name="footnote ref" xfId="63"/>
    <cellStyle name="footnote text" xfId="64"/>
    <cellStyle name="formula" xfId="508"/>
    <cellStyle name="formula 2" xfId="509"/>
    <cellStyle name="gap" xfId="510"/>
    <cellStyle name="gap 2" xfId="511"/>
    <cellStyle name="gap 2 2" xfId="512"/>
    <cellStyle name="gap 2 2 2" xfId="513"/>
    <cellStyle name="gap 2 2 2 2" xfId="514"/>
    <cellStyle name="gap 2 2 2 2 2" xfId="515"/>
    <cellStyle name="gap 2 2 2 2 2 2" xfId="516"/>
    <cellStyle name="gap 2 2 2 2 3" xfId="517"/>
    <cellStyle name="gap 2 2 2 3" xfId="518"/>
    <cellStyle name="gap 2 2 2 3 2" xfId="519"/>
    <cellStyle name="gap 2 2 2 4" xfId="520"/>
    <cellStyle name="gap 2 2 3" xfId="521"/>
    <cellStyle name="gap 2 2 3 2" xfId="522"/>
    <cellStyle name="gap 2 2 3 2 2" xfId="523"/>
    <cellStyle name="gap 2 2 3 3" xfId="524"/>
    <cellStyle name="gap 2 2 4" xfId="525"/>
    <cellStyle name="gap 2 2 4 2" xfId="526"/>
    <cellStyle name="gap 2 2 5" xfId="527"/>
    <cellStyle name="gap 2 2 5 2" xfId="528"/>
    <cellStyle name="gap 2 2 6" xfId="529"/>
    <cellStyle name="gap 2 3" xfId="530"/>
    <cellStyle name="gap 3" xfId="531"/>
    <cellStyle name="gap 3 2" xfId="532"/>
    <cellStyle name="gap 3 2 2" xfId="533"/>
    <cellStyle name="gap 3 2 2 2" xfId="534"/>
    <cellStyle name="gap 3 2 3" xfId="535"/>
    <cellStyle name="gap 3 3" xfId="536"/>
    <cellStyle name="gap 3 3 2" xfId="537"/>
    <cellStyle name="gap 3 4" xfId="538"/>
    <cellStyle name="gap 4" xfId="539"/>
    <cellStyle name="gap 4 2" xfId="540"/>
    <cellStyle name="gap 4 2 2" xfId="541"/>
    <cellStyle name="gap 4 3" xfId="542"/>
    <cellStyle name="gap 5" xfId="543"/>
    <cellStyle name="gap 5 2" xfId="544"/>
    <cellStyle name="gap 6" xfId="545"/>
    <cellStyle name="General" xfId="65"/>
    <cellStyle name="General 2" xfId="66"/>
    <cellStyle name="Good" xfId="357" builtinId="26" customBuiltin="1"/>
    <cellStyle name="Good 2" xfId="67"/>
    <cellStyle name="Good 2 2" xfId="546"/>
    <cellStyle name="Grey" xfId="68"/>
    <cellStyle name="GreyBackground" xfId="547"/>
    <cellStyle name="GreyBackground 2" xfId="548"/>
    <cellStyle name="HeaderLabel" xfId="69"/>
    <cellStyle name="HeaderText" xfId="70"/>
    <cellStyle name="Heading" xfId="549"/>
    <cellStyle name="Heading 1" xfId="353" builtinId="16" customBuiltin="1"/>
    <cellStyle name="Heading 1 2" xfId="71"/>
    <cellStyle name="Heading 1 2 2" xfId="72"/>
    <cellStyle name="Heading 1 2 2 2" xfId="550"/>
    <cellStyle name="Heading 1 2_asset sales" xfId="73"/>
    <cellStyle name="Heading 1 3" xfId="74"/>
    <cellStyle name="Heading 1 4" xfId="75"/>
    <cellStyle name="Heading 2" xfId="354" builtinId="17" customBuiltin="1"/>
    <cellStyle name="Heading 2 2" xfId="76"/>
    <cellStyle name="Heading 2 2 2" xfId="551"/>
    <cellStyle name="Heading 2 3" xfId="77"/>
    <cellStyle name="Heading 3" xfId="355" builtinId="18" customBuiltin="1"/>
    <cellStyle name="Heading 3 2" xfId="78"/>
    <cellStyle name="Heading 3 2 2" xfId="552"/>
    <cellStyle name="Heading 3 3" xfId="79"/>
    <cellStyle name="Heading 4" xfId="356" builtinId="19" customBuiltin="1"/>
    <cellStyle name="Heading 4 2" xfId="80"/>
    <cellStyle name="Heading 4 2 2" xfId="553"/>
    <cellStyle name="Heading 4 3" xfId="81"/>
    <cellStyle name="Heading 5" xfId="82"/>
    <cellStyle name="Heading 5 2" xfId="554"/>
    <cellStyle name="Heading 6" xfId="83"/>
    <cellStyle name="Heading 7" xfId="84"/>
    <cellStyle name="Heading 8" xfId="85"/>
    <cellStyle name="Headings" xfId="555"/>
    <cellStyle name="Headings 10" xfId="556"/>
    <cellStyle name="Headings 2" xfId="557"/>
    <cellStyle name="Headings 3" xfId="558"/>
    <cellStyle name="Headings 3 2" xfId="559"/>
    <cellStyle name="Headings 4" xfId="560"/>
    <cellStyle name="Headings 5" xfId="561"/>
    <cellStyle name="Headings 6" xfId="562"/>
    <cellStyle name="Headings 7" xfId="563"/>
    <cellStyle name="Headings 7 2" xfId="564"/>
    <cellStyle name="Headings 8" xfId="565"/>
    <cellStyle name="Headings 9" xfId="566"/>
    <cellStyle name="Headings_Subregional labour market part 5 from Nomis" xfId="567"/>
    <cellStyle name="Hyperlink" xfId="4" builtinId="8"/>
    <cellStyle name="Hyperlink 10" xfId="569"/>
    <cellStyle name="Hyperlink 11" xfId="570"/>
    <cellStyle name="Hyperlink 12" xfId="571"/>
    <cellStyle name="Hyperlink 13" xfId="572"/>
    <cellStyle name="Hyperlink 14" xfId="573"/>
    <cellStyle name="Hyperlink 15" xfId="574"/>
    <cellStyle name="Hyperlink 16" xfId="568"/>
    <cellStyle name="Hyperlink 17" xfId="2735"/>
    <cellStyle name="Hyperlink 17 2" xfId="2773"/>
    <cellStyle name="Hyperlink 2" xfId="86"/>
    <cellStyle name="Hyperlink 2 2" xfId="87"/>
    <cellStyle name="Hyperlink 2 2 2" xfId="576"/>
    <cellStyle name="Hyperlink 2 2 2 2" xfId="577"/>
    <cellStyle name="Hyperlink 2 2 2 2 2" xfId="2698"/>
    <cellStyle name="Hyperlink 2 2 2 2 2 2" xfId="2753"/>
    <cellStyle name="Hyperlink 2 2 2 2 2 3" xfId="2791"/>
    <cellStyle name="Hyperlink 2 2 2 3" xfId="2697"/>
    <cellStyle name="Hyperlink 2 2 2 3 2" xfId="2752"/>
    <cellStyle name="Hyperlink 2 2 2 3 3" xfId="2790"/>
    <cellStyle name="Hyperlink 2 2 3" xfId="575"/>
    <cellStyle name="Hyperlink 2 3" xfId="578"/>
    <cellStyle name="Hyperlink 2 3 2" xfId="2699"/>
    <cellStyle name="Hyperlink 2 3 2 2" xfId="2754"/>
    <cellStyle name="Hyperlink 2 3 2 3" xfId="2792"/>
    <cellStyle name="Hyperlink 2 4" xfId="579"/>
    <cellStyle name="Hyperlink 2 5" xfId="580"/>
    <cellStyle name="Hyperlink 2 5 2" xfId="581"/>
    <cellStyle name="Hyperlink 2 6" xfId="582"/>
    <cellStyle name="Hyperlink 2_6 Key statistics housing transport and environment (2011)_OLD" xfId="583"/>
    <cellStyle name="Hyperlink 3" xfId="88"/>
    <cellStyle name="Hyperlink 3 2" xfId="585"/>
    <cellStyle name="Hyperlink 3 2 2" xfId="586"/>
    <cellStyle name="Hyperlink 3 2 2 2" xfId="2701"/>
    <cellStyle name="Hyperlink 3 2 2 2 2" xfId="2756"/>
    <cellStyle name="Hyperlink 3 2 2 2 3" xfId="2794"/>
    <cellStyle name="Hyperlink 3 2 3" xfId="2700"/>
    <cellStyle name="Hyperlink 3 2 3 2" xfId="2755"/>
    <cellStyle name="Hyperlink 3 2 3 3" xfId="2793"/>
    <cellStyle name="Hyperlink 3 3" xfId="587"/>
    <cellStyle name="Hyperlink 3 4" xfId="588"/>
    <cellStyle name="Hyperlink 3 4 2" xfId="2702"/>
    <cellStyle name="Hyperlink 3 4 2 2" xfId="2757"/>
    <cellStyle name="Hyperlink 3 4 2 3" xfId="2795"/>
    <cellStyle name="Hyperlink 3 5" xfId="589"/>
    <cellStyle name="Hyperlink 3 6" xfId="584"/>
    <cellStyle name="Hyperlink 3_6 Key statistics housing transport and environment (2011)_OLD" xfId="590"/>
    <cellStyle name="Hyperlink 4" xfId="591"/>
    <cellStyle name="Hyperlink 4 2" xfId="592"/>
    <cellStyle name="Hyperlink 4 3" xfId="2703"/>
    <cellStyle name="Hyperlink 4 3 2" xfId="2758"/>
    <cellStyle name="Hyperlink 4 3 3" xfId="2796"/>
    <cellStyle name="Hyperlink 5" xfId="593"/>
    <cellStyle name="Hyperlink 5 2" xfId="594"/>
    <cellStyle name="Hyperlink 5 3" xfId="595"/>
    <cellStyle name="Hyperlink 5 3 2" xfId="596"/>
    <cellStyle name="Hyperlink 5_ONS - Key Statistics - Housing Transport &amp; Environment" xfId="597"/>
    <cellStyle name="Hyperlink 6" xfId="598"/>
    <cellStyle name="Hyperlink 6 2" xfId="599"/>
    <cellStyle name="Hyperlink 7" xfId="600"/>
    <cellStyle name="Hyperlink 8" xfId="601"/>
    <cellStyle name="Hyperlink 9" xfId="602"/>
    <cellStyle name="Information" xfId="89"/>
    <cellStyle name="Input" xfId="360" builtinId="20" customBuiltin="1"/>
    <cellStyle name="Input [yellow]" xfId="90"/>
    <cellStyle name="Input 10" xfId="91"/>
    <cellStyle name="Input 11" xfId="92"/>
    <cellStyle name="Input 12" xfId="93"/>
    <cellStyle name="Input 13" xfId="94"/>
    <cellStyle name="Input 14" xfId="95"/>
    <cellStyle name="Input 15" xfId="96"/>
    <cellStyle name="Input 16" xfId="97"/>
    <cellStyle name="Input 17" xfId="98"/>
    <cellStyle name="Input 18" xfId="99"/>
    <cellStyle name="Input 19" xfId="100"/>
    <cellStyle name="Input 2" xfId="101"/>
    <cellStyle name="Input 2 2" xfId="603"/>
    <cellStyle name="Input 3" xfId="102"/>
    <cellStyle name="Input 4" xfId="103"/>
    <cellStyle name="Input 5" xfId="104"/>
    <cellStyle name="Input 6" xfId="105"/>
    <cellStyle name="Input 7" xfId="106"/>
    <cellStyle name="Input 8" xfId="107"/>
    <cellStyle name="Input 9" xfId="108"/>
    <cellStyle name="Inscode" xfId="604"/>
    <cellStyle name="Inscode 2" xfId="605"/>
    <cellStyle name="ISC" xfId="606"/>
    <cellStyle name="ISC 2" xfId="607"/>
    <cellStyle name="ISC 2 2" xfId="608"/>
    <cellStyle name="ISC 3" xfId="609"/>
    <cellStyle name="isced" xfId="610"/>
    <cellStyle name="isced 2" xfId="611"/>
    <cellStyle name="ISCED Titles" xfId="612"/>
    <cellStyle name="ISCED Titles 2" xfId="613"/>
    <cellStyle name="LabelIntersect" xfId="109"/>
    <cellStyle name="LabelLeft" xfId="110"/>
    <cellStyle name="LabelTop" xfId="111"/>
    <cellStyle name="level1a" xfId="614"/>
    <cellStyle name="level1a 2" xfId="615"/>
    <cellStyle name="level1a 2 2" xfId="616"/>
    <cellStyle name="level1a 2 2 2" xfId="617"/>
    <cellStyle name="level1a 2 2 2 2" xfId="618"/>
    <cellStyle name="level1a 2 2 3" xfId="619"/>
    <cellStyle name="level1a 2 2 3 2" xfId="620"/>
    <cellStyle name="level1a 2 2 4" xfId="621"/>
    <cellStyle name="level1a 2 3" xfId="622"/>
    <cellStyle name="level1a 3" xfId="623"/>
    <cellStyle name="level2" xfId="624"/>
    <cellStyle name="level2 2" xfId="625"/>
    <cellStyle name="level2 2 2" xfId="626"/>
    <cellStyle name="level2 2 2 2" xfId="627"/>
    <cellStyle name="level2 2 2 2 2" xfId="628"/>
    <cellStyle name="level2 2 2 3" xfId="629"/>
    <cellStyle name="level2 2 2 3 2" xfId="630"/>
    <cellStyle name="level2 2 2 4" xfId="631"/>
    <cellStyle name="level2 2 3" xfId="632"/>
    <cellStyle name="level2 3" xfId="633"/>
    <cellStyle name="level2a" xfId="634"/>
    <cellStyle name="level2a 2" xfId="635"/>
    <cellStyle name="level2a 2 2" xfId="636"/>
    <cellStyle name="level2a 2 2 2" xfId="637"/>
    <cellStyle name="level2a 2 2 2 2" xfId="638"/>
    <cellStyle name="level2a 2 2 3" xfId="639"/>
    <cellStyle name="level2a 2 2 3 2" xfId="640"/>
    <cellStyle name="level2a 2 2 4" xfId="641"/>
    <cellStyle name="level2a 2 3" xfId="642"/>
    <cellStyle name="level2a 3" xfId="643"/>
    <cellStyle name="level3" xfId="644"/>
    <cellStyle name="level3 2" xfId="645"/>
    <cellStyle name="Linked Cell" xfId="363" builtinId="24" customBuiltin="1"/>
    <cellStyle name="Linked Cell 2" xfId="112"/>
    <cellStyle name="Linked Cell 2 2" xfId="646"/>
    <cellStyle name="Migliaia (0)_conti99" xfId="647"/>
    <cellStyle name="Mik" xfId="113"/>
    <cellStyle name="Mik 2" xfId="114"/>
    <cellStyle name="Mik_For fiscal tables" xfId="115"/>
    <cellStyle name="N" xfId="116"/>
    <cellStyle name="N 2" xfId="117"/>
    <cellStyle name="Neutral" xfId="359" builtinId="28" customBuiltin="1"/>
    <cellStyle name="Neutral 2" xfId="118"/>
    <cellStyle name="Neutral 2 2" xfId="648"/>
    <cellStyle name="Normal" xfId="0" builtinId="0"/>
    <cellStyle name="Normal - Style1" xfId="119"/>
    <cellStyle name="Normal - Style2" xfId="120"/>
    <cellStyle name="Normal - Style3" xfId="121"/>
    <cellStyle name="Normal - Style4" xfId="122"/>
    <cellStyle name="Normal - Style5" xfId="123"/>
    <cellStyle name="Normal 10" xfId="124"/>
    <cellStyle name="Normal 10 2" xfId="125"/>
    <cellStyle name="Normal 10 2 2" xfId="651"/>
    <cellStyle name="Normal 10 2 2 2" xfId="652"/>
    <cellStyle name="Normal 10 2 3" xfId="653"/>
    <cellStyle name="Normal 10 2 3 2" xfId="654"/>
    <cellStyle name="Normal 10 2 4" xfId="655"/>
    <cellStyle name="Normal 10 2 4 2" xfId="656"/>
    <cellStyle name="Normal 10 2 5" xfId="657"/>
    <cellStyle name="Normal 10 2 6" xfId="658"/>
    <cellStyle name="Normal 10 2 7" xfId="659"/>
    <cellStyle name="Normal 10 2 8" xfId="650"/>
    <cellStyle name="Normal 10 3" xfId="660"/>
    <cellStyle name="Normal 10 4" xfId="649"/>
    <cellStyle name="Normal 11" xfId="126"/>
    <cellStyle name="Normal 11 10" xfId="127"/>
    <cellStyle name="Normal 11 11" xfId="128"/>
    <cellStyle name="Normal 11 12" xfId="661"/>
    <cellStyle name="Normal 11 2" xfId="129"/>
    <cellStyle name="Normal 11 2 2" xfId="662"/>
    <cellStyle name="Normal 11 3" xfId="130"/>
    <cellStyle name="Normal 11 3 2" xfId="664"/>
    <cellStyle name="Normal 11 3 2 2" xfId="665"/>
    <cellStyle name="Normal 11 3 3" xfId="666"/>
    <cellStyle name="Normal 11 3 4" xfId="663"/>
    <cellStyle name="Normal 11 4" xfId="131"/>
    <cellStyle name="Normal 11 4 2" xfId="668"/>
    <cellStyle name="Normal 11 4 2 2" xfId="669"/>
    <cellStyle name="Normal 11 4 3" xfId="670"/>
    <cellStyle name="Normal 11 4 4" xfId="667"/>
    <cellStyle name="Normal 11 5" xfId="132"/>
    <cellStyle name="Normal 11 5 2" xfId="671"/>
    <cellStyle name="Normal 11 6" xfId="133"/>
    <cellStyle name="Normal 11 6 2" xfId="672"/>
    <cellStyle name="Normal 11 7" xfId="134"/>
    <cellStyle name="Normal 11 8" xfId="135"/>
    <cellStyle name="Normal 11 9" xfId="136"/>
    <cellStyle name="Normal 12" xfId="137"/>
    <cellStyle name="Normal 12 2" xfId="138"/>
    <cellStyle name="Normal 12 2 2" xfId="675"/>
    <cellStyle name="Normal 12 2 3" xfId="674"/>
    <cellStyle name="Normal 12 3" xfId="676"/>
    <cellStyle name="Normal 12 3 2" xfId="677"/>
    <cellStyle name="Normal 12 4" xfId="678"/>
    <cellStyle name="Normal 12 5" xfId="673"/>
    <cellStyle name="Normal 13" xfId="139"/>
    <cellStyle name="Normal 13 2" xfId="140"/>
    <cellStyle name="Normal 13 2 2" xfId="680"/>
    <cellStyle name="Normal 13 3" xfId="681"/>
    <cellStyle name="Normal 13 4" xfId="679"/>
    <cellStyle name="Normal 14" xfId="141"/>
    <cellStyle name="Normal 14 2" xfId="142"/>
    <cellStyle name="Normal 14 2 2" xfId="684"/>
    <cellStyle name="Normal 14 2 2 2" xfId="685"/>
    <cellStyle name="Normal 14 2 3" xfId="686"/>
    <cellStyle name="Normal 14 2 4" xfId="683"/>
    <cellStyle name="Normal 14 3" xfId="687"/>
    <cellStyle name="Normal 14 3 2" xfId="688"/>
    <cellStyle name="Normal 14 3 3" xfId="689"/>
    <cellStyle name="Normal 14 4" xfId="690"/>
    <cellStyle name="Normal 14 5" xfId="691"/>
    <cellStyle name="Normal 14 6" xfId="682"/>
    <cellStyle name="Normal 15" xfId="143"/>
    <cellStyle name="Normal 15 2" xfId="144"/>
    <cellStyle name="Normal 15 2 2" xfId="693"/>
    <cellStyle name="Normal 15 3" xfId="694"/>
    <cellStyle name="Normal 15 3 2" xfId="695"/>
    <cellStyle name="Normal 15 4" xfId="692"/>
    <cellStyle name="Normal 16" xfId="145"/>
    <cellStyle name="Normal 16 10" xfId="2813"/>
    <cellStyle name="Normal 16 2" xfId="146"/>
    <cellStyle name="Normal 16 2 2" xfId="698"/>
    <cellStyle name="Normal 16 2 2 2" xfId="699"/>
    <cellStyle name="Normal 16 2 2 2 2" xfId="700"/>
    <cellStyle name="Normal 16 2 2 3" xfId="701"/>
    <cellStyle name="Normal 16 2 2 4" xfId="702"/>
    <cellStyle name="Normal 16 2 2_ONS - Key Statistics - Housing Transport &amp; Environment" xfId="703"/>
    <cellStyle name="Normal 16 2 3" xfId="704"/>
    <cellStyle name="Normal 16 2 3 2" xfId="705"/>
    <cellStyle name="Normal 16 2 4" xfId="706"/>
    <cellStyle name="Normal 16 2 5" xfId="707"/>
    <cellStyle name="Normal 16 2 6" xfId="708"/>
    <cellStyle name="Normal 16 2 7" xfId="709"/>
    <cellStyle name="Normal 16 2 7 2" xfId="710"/>
    <cellStyle name="Normal 16 2 8" xfId="711"/>
    <cellStyle name="Normal 16 2 9" xfId="697"/>
    <cellStyle name="Normal 16 2_ONS - Key Statistics - Housing Transport &amp; Environment" xfId="712"/>
    <cellStyle name="Normal 16 3" xfId="147"/>
    <cellStyle name="Normal 16 3 2" xfId="713"/>
    <cellStyle name="Normal 16 4" xfId="714"/>
    <cellStyle name="Normal 16 4 2" xfId="715"/>
    <cellStyle name="Normal 16 5" xfId="716"/>
    <cellStyle name="Normal 16 6" xfId="717"/>
    <cellStyle name="Normal 16 7" xfId="718"/>
    <cellStyle name="Normal 16 8" xfId="719"/>
    <cellStyle name="Normal 16 9" xfId="696"/>
    <cellStyle name="Normal 17" xfId="148"/>
    <cellStyle name="Normal 17 2" xfId="149"/>
    <cellStyle name="Normal 17 2 2" xfId="722"/>
    <cellStyle name="Normal 17 2 2 2" xfId="723"/>
    <cellStyle name="Normal 17 2 3" xfId="724"/>
    <cellStyle name="Normal 17 2 4" xfId="725"/>
    <cellStyle name="Normal 17 2 5" xfId="721"/>
    <cellStyle name="Normal 17 3" xfId="726"/>
    <cellStyle name="Normal 17 4" xfId="720"/>
    <cellStyle name="Normal 18" xfId="150"/>
    <cellStyle name="Normal 18 2" xfId="151"/>
    <cellStyle name="Normal 18 2 2" xfId="728"/>
    <cellStyle name="Normal 18 2 3" xfId="729"/>
    <cellStyle name="Normal 18 3" xfId="152"/>
    <cellStyle name="Normal 18 3 2" xfId="730"/>
    <cellStyle name="Normal 18 4" xfId="731"/>
    <cellStyle name="Normal 18 5" xfId="732"/>
    <cellStyle name="Normal 18 6" xfId="727"/>
    <cellStyle name="Normal 19" xfId="153"/>
    <cellStyle name="Normal 19 2" xfId="154"/>
    <cellStyle name="Normal 19 2 2" xfId="734"/>
    <cellStyle name="Normal 19 3" xfId="155"/>
    <cellStyle name="Normal 19 3 2" xfId="735"/>
    <cellStyle name="Normal 19 4" xfId="733"/>
    <cellStyle name="Normal 2" xfId="5"/>
    <cellStyle name="Normal 2 10" xfId="736"/>
    <cellStyle name="Normal 2 11" xfId="2681"/>
    <cellStyle name="Normal 2 11 2" xfId="2712"/>
    <cellStyle name="Normal 2 12" xfId="2693"/>
    <cellStyle name="Normal 2 12 2" xfId="2748"/>
    <cellStyle name="Normal 2 12 3" xfId="2786"/>
    <cellStyle name="Normal 2 15" xfId="737"/>
    <cellStyle name="Normal 2 17" xfId="738"/>
    <cellStyle name="Normal 2 17 2" xfId="739"/>
    <cellStyle name="Normal 2 2" xfId="7"/>
    <cellStyle name="Normal 2 2 2" xfId="157"/>
    <cellStyle name="Normal 2 2 2 2" xfId="742"/>
    <cellStyle name="Normal 2 2 2 2 2" xfId="743"/>
    <cellStyle name="Normal 2 2 2 2 3" xfId="2704"/>
    <cellStyle name="Normal 2 2 2 2 3 2" xfId="2759"/>
    <cellStyle name="Normal 2 2 2 2 3 3" xfId="2797"/>
    <cellStyle name="Normal 2 2 2 3" xfId="744"/>
    <cellStyle name="Normal 2 2 2 4" xfId="741"/>
    <cellStyle name="Normal 2 2 3" xfId="156"/>
    <cellStyle name="Normal 2 2 3 2" xfId="746"/>
    <cellStyle name="Normal 2 2 3 3" xfId="747"/>
    <cellStyle name="Normal 2 2 3 4" xfId="745"/>
    <cellStyle name="Normal 2 2 4" xfId="748"/>
    <cellStyle name="Normal 2 2 4 2" xfId="749"/>
    <cellStyle name="Normal 2 2 4 3" xfId="2705"/>
    <cellStyle name="Normal 2 2 4 3 2" xfId="2760"/>
    <cellStyle name="Normal 2 2 4 3 3" xfId="2798"/>
    <cellStyle name="Normal 2 2 5" xfId="750"/>
    <cellStyle name="Normal 2 2 5 2" xfId="751"/>
    <cellStyle name="Normal 2 2 6" xfId="752"/>
    <cellStyle name="Normal 2 2 7" xfId="740"/>
    <cellStyle name="Normal 2 2_Data" xfId="753"/>
    <cellStyle name="Normal 2 3" xfId="158"/>
    <cellStyle name="Normal 2 3 2" xfId="755"/>
    <cellStyle name="Normal 2 3 2 2" xfId="756"/>
    <cellStyle name="Normal 2 3 2 2 2" xfId="757"/>
    <cellStyle name="Normal 2 3 2 3" xfId="758"/>
    <cellStyle name="Normal 2 3 3" xfId="759"/>
    <cellStyle name="Normal 2 3 4" xfId="754"/>
    <cellStyle name="Normal 2 4" xfId="760"/>
    <cellStyle name="Normal 2 4 2" xfId="761"/>
    <cellStyle name="Normal 2 4 2 2" xfId="762"/>
    <cellStyle name="Normal 2 4 3" xfId="763"/>
    <cellStyle name="Normal 2 4 4" xfId="764"/>
    <cellStyle name="Normal 2 4_6 Key statistics housing transport and environment (2011)_OLD" xfId="765"/>
    <cellStyle name="Normal 2 5" xfId="766"/>
    <cellStyle name="Normal 2 5 2" xfId="767"/>
    <cellStyle name="Normal 2 5 2 2" xfId="768"/>
    <cellStyle name="Normal 2 5 2 3" xfId="769"/>
    <cellStyle name="Normal 2 5 3" xfId="770"/>
    <cellStyle name="Normal 2 5 4" xfId="771"/>
    <cellStyle name="Normal 2 5_6 Key statistics housing transport and environment (2011)_OLD" xfId="772"/>
    <cellStyle name="Normal 2 6" xfId="773"/>
    <cellStyle name="Normal 2 6 2" xfId="774"/>
    <cellStyle name="Normal 2 6 2 2" xfId="775"/>
    <cellStyle name="Normal 2 6 3" xfId="776"/>
    <cellStyle name="Normal 2 7" xfId="777"/>
    <cellStyle name="Normal 2 7 2" xfId="778"/>
    <cellStyle name="Normal 2 7 2 2" xfId="779"/>
    <cellStyle name="Normal 2 7 3" xfId="780"/>
    <cellStyle name="Normal 2 8" xfId="781"/>
    <cellStyle name="Normal 2 8 2" xfId="782"/>
    <cellStyle name="Normal 2 8 2 2" xfId="783"/>
    <cellStyle name="Normal 2 8 3" xfId="784"/>
    <cellStyle name="Normal 2 8 3 2" xfId="785"/>
    <cellStyle name="Normal 2 8 4" xfId="786"/>
    <cellStyle name="Normal 2 9" xfId="787"/>
    <cellStyle name="Normal 2_Data" xfId="788"/>
    <cellStyle name="Normal 20" xfId="159"/>
    <cellStyle name="Normal 20 2" xfId="160"/>
    <cellStyle name="Normal 20 2 2" xfId="790"/>
    <cellStyle name="Normal 20 3" xfId="791"/>
    <cellStyle name="Normal 20 4" xfId="789"/>
    <cellStyle name="Normal 21" xfId="161"/>
    <cellStyle name="Normal 21 2" xfId="162"/>
    <cellStyle name="Normal 21 3" xfId="163"/>
    <cellStyle name="Normal 21_Copy of Fiscal Tables" xfId="164"/>
    <cellStyle name="Normal 22" xfId="165"/>
    <cellStyle name="Normal 22 2" xfId="166"/>
    <cellStyle name="Normal 22 2 2" xfId="793"/>
    <cellStyle name="Normal 22 3" xfId="167"/>
    <cellStyle name="Normal 22 3 2" xfId="794"/>
    <cellStyle name="Normal 22 4" xfId="795"/>
    <cellStyle name="Normal 22 5" xfId="792"/>
    <cellStyle name="Normal 22_Copy of Fiscal Tables" xfId="168"/>
    <cellStyle name="Normal 23" xfId="169"/>
    <cellStyle name="Normal 23 2" xfId="796"/>
    <cellStyle name="Normal 24" xfId="170"/>
    <cellStyle name="Normal 24 2" xfId="798"/>
    <cellStyle name="Normal 24 3" xfId="799"/>
    <cellStyle name="Normal 24 4" xfId="800"/>
    <cellStyle name="Normal 24 5" xfId="801"/>
    <cellStyle name="Normal 24 6" xfId="802"/>
    <cellStyle name="Normal 24 7" xfId="797"/>
    <cellStyle name="Normal 25" xfId="171"/>
    <cellStyle name="Normal 25 2" xfId="803"/>
    <cellStyle name="Normal 26" xfId="172"/>
    <cellStyle name="Normal 26 2" xfId="804"/>
    <cellStyle name="Normal 27" xfId="173"/>
    <cellStyle name="Normal 27 2" xfId="805"/>
    <cellStyle name="Normal 28" xfId="174"/>
    <cellStyle name="Normal 28 2" xfId="806"/>
    <cellStyle name="Normal 29" xfId="175"/>
    <cellStyle name="Normal 29 2" xfId="807"/>
    <cellStyle name="Normal 3" xfId="8"/>
    <cellStyle name="Normal 3 10" xfId="176"/>
    <cellStyle name="Normal 3 11" xfId="177"/>
    <cellStyle name="Normal 3 12" xfId="350"/>
    <cellStyle name="Normal 3 2" xfId="178"/>
    <cellStyle name="Normal 3 2 2" xfId="179"/>
    <cellStyle name="Normal 3 2 2 2" xfId="811"/>
    <cellStyle name="Normal 3 2 2 2 2" xfId="812"/>
    <cellStyle name="Normal 3 2 2 2 2 2" xfId="813"/>
    <cellStyle name="Normal 3 2 2 2 3" xfId="814"/>
    <cellStyle name="Normal 3 2 2 2 3 2" xfId="815"/>
    <cellStyle name="Normal 3 2 2 2 4" xfId="816"/>
    <cellStyle name="Normal 3 2 2 3" xfId="817"/>
    <cellStyle name="Normal 3 2 2 4" xfId="818"/>
    <cellStyle name="Normal 3 2 2 4 2" xfId="819"/>
    <cellStyle name="Normal 3 2 2 4 2 2" xfId="820"/>
    <cellStyle name="Normal 3 2 2 4 3" xfId="821"/>
    <cellStyle name="Normal 3 2 2 5" xfId="822"/>
    <cellStyle name="Normal 3 2 2 5 2" xfId="823"/>
    <cellStyle name="Normal 3 2 2 5 2 2" xfId="824"/>
    <cellStyle name="Normal 3 2 2 5 3" xfId="825"/>
    <cellStyle name="Normal 3 2 2 6" xfId="826"/>
    <cellStyle name="Normal 3 2 2 7" xfId="810"/>
    <cellStyle name="Normal 3 2 3" xfId="827"/>
    <cellStyle name="Normal 3 2 3 2" xfId="828"/>
    <cellStyle name="Normal 3 2 4" xfId="829"/>
    <cellStyle name="Normal 3 2 5" xfId="809"/>
    <cellStyle name="Normal 3 3" xfId="180"/>
    <cellStyle name="Normal 3 3 2" xfId="831"/>
    <cellStyle name="Normal 3 3 2 2" xfId="832"/>
    <cellStyle name="Normal 3 3 3" xfId="833"/>
    <cellStyle name="Normal 3 3 4" xfId="834"/>
    <cellStyle name="Normal 3 3 5" xfId="830"/>
    <cellStyle name="Normal 3 4" xfId="181"/>
    <cellStyle name="Normal 3 4 2" xfId="836"/>
    <cellStyle name="Normal 3 4 2 2" xfId="837"/>
    <cellStyle name="Normal 3 4 2 3" xfId="838"/>
    <cellStyle name="Normal 3 4 3" xfId="839"/>
    <cellStyle name="Normal 3 4 4" xfId="835"/>
    <cellStyle name="Normal 3 5" xfId="182"/>
    <cellStyle name="Normal 3 5 2" xfId="841"/>
    <cellStyle name="Normal 3 5 2 2" xfId="842"/>
    <cellStyle name="Normal 3 5 3" xfId="843"/>
    <cellStyle name="Normal 3 5 4" xfId="840"/>
    <cellStyle name="Normal 3 6" xfId="183"/>
    <cellStyle name="Normal 3 6 2" xfId="845"/>
    <cellStyle name="Normal 3 6 3" xfId="844"/>
    <cellStyle name="Normal 3 7" xfId="184"/>
    <cellStyle name="Normal 3 7 2" xfId="846"/>
    <cellStyle name="Normal 3 8" xfId="185"/>
    <cellStyle name="Normal 3 8 2" xfId="808"/>
    <cellStyle name="Normal 3 9" xfId="186"/>
    <cellStyle name="Normal 3_asset sales" xfId="187"/>
    <cellStyle name="Normal 30" xfId="188"/>
    <cellStyle name="Normal 30 2" xfId="847"/>
    <cellStyle name="Normal 31" xfId="189"/>
    <cellStyle name="Normal 31 2" xfId="848"/>
    <cellStyle name="Normal 32" xfId="190"/>
    <cellStyle name="Normal 32 2" xfId="849"/>
    <cellStyle name="Normal 33" xfId="191"/>
    <cellStyle name="Normal 33 2" xfId="851"/>
    <cellStyle name="Normal 33 3" xfId="850"/>
    <cellStyle name="Normal 34" xfId="192"/>
    <cellStyle name="Normal 34 2" xfId="852"/>
    <cellStyle name="Normal 35" xfId="193"/>
    <cellStyle name="Normal 35 2" xfId="853"/>
    <cellStyle name="Normal 36" xfId="194"/>
    <cellStyle name="Normal 36 2" xfId="854"/>
    <cellStyle name="Normal 37" xfId="195"/>
    <cellStyle name="Normal 37 2" xfId="2711"/>
    <cellStyle name="Normal 37 3" xfId="2680"/>
    <cellStyle name="Normal 38" xfId="196"/>
    <cellStyle name="Normal 38 2" xfId="2737"/>
    <cellStyle name="Normal 38 3" xfId="2775"/>
    <cellStyle name="Normal 38 4" xfId="2682"/>
    <cellStyle name="Normal 39" xfId="197"/>
    <cellStyle name="Normal 39 2" xfId="2738"/>
    <cellStyle name="Normal 39 3" xfId="2776"/>
    <cellStyle name="Normal 39 4" xfId="2683"/>
    <cellStyle name="Normal 4" xfId="9"/>
    <cellStyle name="Normal 4 2" xfId="198"/>
    <cellStyle name="Normal 4 2 2" xfId="857"/>
    <cellStyle name="Normal 4 2 3" xfId="856"/>
    <cellStyle name="Normal 4 3" xfId="199"/>
    <cellStyle name="Normal 4 3 2" xfId="858"/>
    <cellStyle name="Normal 4 4" xfId="859"/>
    <cellStyle name="Normal 4 5" xfId="855"/>
    <cellStyle name="Normal 40" xfId="200"/>
    <cellStyle name="Normal 40 2" xfId="2739"/>
    <cellStyle name="Normal 40 3" xfId="2777"/>
    <cellStyle name="Normal 40 4" xfId="2684"/>
    <cellStyle name="Normal 41" xfId="201"/>
    <cellStyle name="Normal 41 2" xfId="2740"/>
    <cellStyle name="Normal 41 3" xfId="2778"/>
    <cellStyle name="Normal 41 4" xfId="2685"/>
    <cellStyle name="Normal 42" xfId="202"/>
    <cellStyle name="Normal 42 2" xfId="2741"/>
    <cellStyle name="Normal 42 3" xfId="2779"/>
    <cellStyle name="Normal 42 4" xfId="2686"/>
    <cellStyle name="Normal 43" xfId="203"/>
    <cellStyle name="Normal 43 2" xfId="2742"/>
    <cellStyle name="Normal 43 3" xfId="2780"/>
    <cellStyle name="Normal 43 4" xfId="2687"/>
    <cellStyle name="Normal 44" xfId="204"/>
    <cellStyle name="Normal 44 2" xfId="2743"/>
    <cellStyle name="Normal 44 3" xfId="2781"/>
    <cellStyle name="Normal 44 4" xfId="2688"/>
    <cellStyle name="Normal 45" xfId="205"/>
    <cellStyle name="Normal 45 2" xfId="2744"/>
    <cellStyle name="Normal 45 3" xfId="2782"/>
    <cellStyle name="Normal 45 4" xfId="2689"/>
    <cellStyle name="Normal 46" xfId="206"/>
    <cellStyle name="Normal 46 2" xfId="2745"/>
    <cellStyle name="Normal 46 3" xfId="2783"/>
    <cellStyle name="Normal 46 4" xfId="2690"/>
    <cellStyle name="Normal 47" xfId="207"/>
    <cellStyle name="Normal 47 2" xfId="2746"/>
    <cellStyle name="Normal 47 3" xfId="2784"/>
    <cellStyle name="Normal 47 4" xfId="2691"/>
    <cellStyle name="Normal 48" xfId="208"/>
    <cellStyle name="Normal 48 2" xfId="2747"/>
    <cellStyle name="Normal 48 3" xfId="2785"/>
    <cellStyle name="Normal 48 4" xfId="2692"/>
    <cellStyle name="Normal 49" xfId="349"/>
    <cellStyle name="Normal 49 2" xfId="2767"/>
    <cellStyle name="Normal 49 3" xfId="2805"/>
    <cellStyle name="Normal 5" xfId="10"/>
    <cellStyle name="Normal 5 2" xfId="209"/>
    <cellStyle name="Normal 5 2 2" xfId="862"/>
    <cellStyle name="Normal 5 2 2 2" xfId="863"/>
    <cellStyle name="Normal 5 2 2 2 2" xfId="864"/>
    <cellStyle name="Normal 5 2 2 3" xfId="865"/>
    <cellStyle name="Normal 5 2 3" xfId="866"/>
    <cellStyle name="Normal 5 2 3 2" xfId="867"/>
    <cellStyle name="Normal 5 2 3 2 2" xfId="868"/>
    <cellStyle name="Normal 5 2 3 3" xfId="869"/>
    <cellStyle name="Normal 5 2 4" xfId="870"/>
    <cellStyle name="Normal 5 2 4 2" xfId="871"/>
    <cellStyle name="Normal 5 2 5" xfId="872"/>
    <cellStyle name="Normal 5 2 6" xfId="861"/>
    <cellStyle name="Normal 5 3" xfId="210"/>
    <cellStyle name="Normal 5 3 2" xfId="874"/>
    <cellStyle name="Normal 5 3 2 2" xfId="875"/>
    <cellStyle name="Normal 5 3 3" xfId="876"/>
    <cellStyle name="Normal 5 3 4" xfId="873"/>
    <cellStyle name="Normal 5 4" xfId="877"/>
    <cellStyle name="Normal 5 4 2" xfId="878"/>
    <cellStyle name="Normal 5 4 2 2" xfId="879"/>
    <cellStyle name="Normal 5 4 3" xfId="880"/>
    <cellStyle name="Normal 5 4 4" xfId="2706"/>
    <cellStyle name="Normal 5 4 4 2" xfId="2761"/>
    <cellStyle name="Normal 5 4 4 3" xfId="2799"/>
    <cellStyle name="Normal 5 5" xfId="881"/>
    <cellStyle name="Normal 5 6" xfId="860"/>
    <cellStyle name="Normal 50" xfId="351"/>
    <cellStyle name="Normal 50 2" xfId="2766"/>
    <cellStyle name="Normal 50 3" xfId="2804"/>
    <cellStyle name="Normal 51" xfId="393"/>
    <cellStyle name="Normal 51 2" xfId="2765"/>
    <cellStyle name="Normal 51 3" xfId="2803"/>
    <cellStyle name="Normal 51 4" xfId="2710"/>
    <cellStyle name="Normal 52" xfId="2709"/>
    <cellStyle name="Normal 52 2" xfId="2764"/>
    <cellStyle name="Normal 52 3" xfId="2802"/>
    <cellStyle name="Normal 53" xfId="2708"/>
    <cellStyle name="Normal 53 2" xfId="2763"/>
    <cellStyle name="Normal 53 3" xfId="2801"/>
    <cellStyle name="Normal 54" xfId="2714"/>
    <cellStyle name="Normal 54 2" xfId="2806"/>
    <cellStyle name="Normal 55" xfId="2715"/>
    <cellStyle name="Normal 55 2" xfId="2807"/>
    <cellStyle name="Normal 56" xfId="2716"/>
    <cellStyle name="Normal 56 2" xfId="2808"/>
    <cellStyle name="Normal 57" xfId="2717"/>
    <cellStyle name="Normal 57 2" xfId="2769"/>
    <cellStyle name="Normal 58" xfId="2772"/>
    <cellStyle name="Normal 59" xfId="2774"/>
    <cellStyle name="Normal 6" xfId="3"/>
    <cellStyle name="Normal 6 2" xfId="212"/>
    <cellStyle name="Normal 6 2 2" xfId="884"/>
    <cellStyle name="Normal 6 2 3" xfId="885"/>
    <cellStyle name="Normal 6 2 4" xfId="2707"/>
    <cellStyle name="Normal 6 2 4 2" xfId="2762"/>
    <cellStyle name="Normal 6 2 4 3" xfId="2800"/>
    <cellStyle name="Normal 6 2 5" xfId="883"/>
    <cellStyle name="Normal 6 3" xfId="211"/>
    <cellStyle name="Normal 6 3 2" xfId="887"/>
    <cellStyle name="Normal 6 3 3" xfId="888"/>
    <cellStyle name="Normal 6 3 4" xfId="886"/>
    <cellStyle name="Normal 6 4" xfId="889"/>
    <cellStyle name="Normal 6 5" xfId="890"/>
    <cellStyle name="Normal 6 6" xfId="882"/>
    <cellStyle name="Normal 60" xfId="2809"/>
    <cellStyle name="Normal 61" xfId="2812"/>
    <cellStyle name="Normal 62" xfId="2810"/>
    <cellStyle name="Normal 63" xfId="2811"/>
    <cellStyle name="Normal 64" xfId="2814"/>
    <cellStyle name="Normal 65" xfId="2815"/>
    <cellStyle name="Normal 7" xfId="213"/>
    <cellStyle name="Normal 7 2" xfId="214"/>
    <cellStyle name="Normal 7 2 2" xfId="893"/>
    <cellStyle name="Normal 7 2 2 2" xfId="894"/>
    <cellStyle name="Normal 7 2 2 2 2" xfId="895"/>
    <cellStyle name="Normal 7 2 2 2 3" xfId="896"/>
    <cellStyle name="Normal 7 2 2 2 3 2" xfId="897"/>
    <cellStyle name="Normal 7 2 2 2 3 3" xfId="898"/>
    <cellStyle name="Normal 7 2 2 2 4" xfId="899"/>
    <cellStyle name="Normal 7 2 2 2 4 2" xfId="900"/>
    <cellStyle name="Normal 7 2 2 2 4 3" xfId="901"/>
    <cellStyle name="Normal 7 2 2 2 5" xfId="902"/>
    <cellStyle name="Normal 7 2 2 3" xfId="903"/>
    <cellStyle name="Normal 7 2 2 3 2" xfId="904"/>
    <cellStyle name="Normal 7 2 2_6 Key statistics housing transport and environment (2011)_OLD" xfId="905"/>
    <cellStyle name="Normal 7 2 3" xfId="906"/>
    <cellStyle name="Normal 7 2 3 2" xfId="907"/>
    <cellStyle name="Normal 7 2 4" xfId="908"/>
    <cellStyle name="Normal 7 2 5" xfId="909"/>
    <cellStyle name="Normal 7 2 6" xfId="892"/>
    <cellStyle name="Normal 7 2_6 Key statistics housing transport and environment (2011)_OLD" xfId="910"/>
    <cellStyle name="Normal 7 3" xfId="911"/>
    <cellStyle name="Normal 7 3 2" xfId="912"/>
    <cellStyle name="Normal 7 3 2 2" xfId="913"/>
    <cellStyle name="Normal 7 3 2 3" xfId="914"/>
    <cellStyle name="Normal 7 3 3" xfId="915"/>
    <cellStyle name="Normal 7 3 4" xfId="916"/>
    <cellStyle name="Normal 7 3_6 Key statistics housing transport and environment (2011)_OLD" xfId="917"/>
    <cellStyle name="Normal 7 4" xfId="918"/>
    <cellStyle name="Normal 7 4 2" xfId="919"/>
    <cellStyle name="Normal 7 4 2 2" xfId="920"/>
    <cellStyle name="Normal 7 4 2 2 2" xfId="921"/>
    <cellStyle name="Normal 7 4 2 3" xfId="922"/>
    <cellStyle name="Normal 7 4 2 4" xfId="923"/>
    <cellStyle name="Normal 7 4 2_ONS - Key Statistics - Housing Transport &amp; Environment" xfId="924"/>
    <cellStyle name="Normal 7 4 3" xfId="925"/>
    <cellStyle name="Normal 7 4 3 2" xfId="926"/>
    <cellStyle name="Normal 7 4 4" xfId="927"/>
    <cellStyle name="Normal 7 4 5" xfId="928"/>
    <cellStyle name="Normal 7 4_ONS - Key Statistics - Housing Transport &amp; Environment" xfId="929"/>
    <cellStyle name="Normal 7 5" xfId="891"/>
    <cellStyle name="Normal 8" xfId="215"/>
    <cellStyle name="Normal 8 10" xfId="931"/>
    <cellStyle name="Normal 8 10 2" xfId="932"/>
    <cellStyle name="Normal 8 11" xfId="933"/>
    <cellStyle name="Normal 8 11 2" xfId="934"/>
    <cellStyle name="Normal 8 12" xfId="935"/>
    <cellStyle name="Normal 8 13" xfId="930"/>
    <cellStyle name="Normal 8 2" xfId="216"/>
    <cellStyle name="Normal 8 2 2" xfId="937"/>
    <cellStyle name="Normal 8 2 3" xfId="936"/>
    <cellStyle name="Normal 8 3" xfId="938"/>
    <cellStyle name="Normal 8 3 2" xfId="939"/>
    <cellStyle name="Normal 8 4" xfId="940"/>
    <cellStyle name="Normal 8 4 2" xfId="941"/>
    <cellStyle name="Normal 8 5" xfId="942"/>
    <cellStyle name="Normal 8 5 2" xfId="943"/>
    <cellStyle name="Normal 8 6" xfId="944"/>
    <cellStyle name="Normal 8 6 2" xfId="945"/>
    <cellStyle name="Normal 8 7" xfId="946"/>
    <cellStyle name="Normal 8 7 2" xfId="947"/>
    <cellStyle name="Normal 8 8" xfId="948"/>
    <cellStyle name="Normal 8 8 2" xfId="949"/>
    <cellStyle name="Normal 8 9" xfId="950"/>
    <cellStyle name="Normal 8 9 2" xfId="951"/>
    <cellStyle name="Normal 9" xfId="217"/>
    <cellStyle name="Normal 9 2" xfId="218"/>
    <cellStyle name="Normal 9 2 2" xfId="954"/>
    <cellStyle name="Normal 9 2 2 2" xfId="955"/>
    <cellStyle name="Normal 9 2 3" xfId="956"/>
    <cellStyle name="Normal 9 2 4" xfId="953"/>
    <cellStyle name="Normal 9 3" xfId="957"/>
    <cellStyle name="Normal 9 3 2" xfId="958"/>
    <cellStyle name="Normal 9 3 2 2" xfId="959"/>
    <cellStyle name="Normal 9 3 3" xfId="960"/>
    <cellStyle name="Normal 9 4" xfId="961"/>
    <cellStyle name="Normal 9 4 2" xfId="962"/>
    <cellStyle name="Normal 9 5" xfId="963"/>
    <cellStyle name="Normal 9 6" xfId="952"/>
    <cellStyle name="Note" xfId="366" builtinId="10" customBuiltin="1"/>
    <cellStyle name="Note 10 2" xfId="964"/>
    <cellStyle name="Note 10 2 2" xfId="965"/>
    <cellStyle name="Note 10 2 2 2" xfId="966"/>
    <cellStyle name="Note 10 2 2 2 2" xfId="967"/>
    <cellStyle name="Note 10 2 2 2 2 2" xfId="968"/>
    <cellStyle name="Note 10 2 2 2 3" xfId="969"/>
    <cellStyle name="Note 10 2 2 3" xfId="970"/>
    <cellStyle name="Note 10 2 2 3 2" xfId="971"/>
    <cellStyle name="Note 10 2 2 4" xfId="972"/>
    <cellStyle name="Note 10 2 2 4 2" xfId="973"/>
    <cellStyle name="Note 10 2 2 5" xfId="974"/>
    <cellStyle name="Note 10 2 3" xfId="975"/>
    <cellStyle name="Note 10 2 3 2" xfId="976"/>
    <cellStyle name="Note 10 2 3 2 2" xfId="977"/>
    <cellStyle name="Note 10 2 3 3" xfId="978"/>
    <cellStyle name="Note 10 2 3 3 2" xfId="979"/>
    <cellStyle name="Note 10 2 3 4" xfId="980"/>
    <cellStyle name="Note 10 2 4" xfId="981"/>
    <cellStyle name="Note 10 2 4 2" xfId="982"/>
    <cellStyle name="Note 10 2 5" xfId="983"/>
    <cellStyle name="Note 10 2 5 2" xfId="984"/>
    <cellStyle name="Note 10 2 6" xfId="985"/>
    <cellStyle name="Note 10 3" xfId="986"/>
    <cellStyle name="Note 10 3 2" xfId="987"/>
    <cellStyle name="Note 10 3 2 2" xfId="988"/>
    <cellStyle name="Note 10 3 2 2 2" xfId="989"/>
    <cellStyle name="Note 10 3 2 2 2 2" xfId="990"/>
    <cellStyle name="Note 10 3 2 2 3" xfId="991"/>
    <cellStyle name="Note 10 3 2 3" xfId="992"/>
    <cellStyle name="Note 10 3 2 3 2" xfId="993"/>
    <cellStyle name="Note 10 3 2 4" xfId="994"/>
    <cellStyle name="Note 10 3 2 4 2" xfId="995"/>
    <cellStyle name="Note 10 3 2 5" xfId="996"/>
    <cellStyle name="Note 10 3 3" xfId="997"/>
    <cellStyle name="Note 10 3 3 2" xfId="998"/>
    <cellStyle name="Note 10 3 3 2 2" xfId="999"/>
    <cellStyle name="Note 10 3 3 3" xfId="1000"/>
    <cellStyle name="Note 10 3 3 3 2" xfId="1001"/>
    <cellStyle name="Note 10 3 3 4" xfId="1002"/>
    <cellStyle name="Note 10 3 4" xfId="1003"/>
    <cellStyle name="Note 10 3 4 2" xfId="1004"/>
    <cellStyle name="Note 10 3 5" xfId="1005"/>
    <cellStyle name="Note 10 3 5 2" xfId="1006"/>
    <cellStyle name="Note 10 3 6" xfId="1007"/>
    <cellStyle name="Note 10 4" xfId="1008"/>
    <cellStyle name="Note 10 4 2" xfId="1009"/>
    <cellStyle name="Note 10 4 2 2" xfId="1010"/>
    <cellStyle name="Note 10 4 2 2 2" xfId="1011"/>
    <cellStyle name="Note 10 4 2 2 2 2" xfId="1012"/>
    <cellStyle name="Note 10 4 2 2 3" xfId="1013"/>
    <cellStyle name="Note 10 4 2 3" xfId="1014"/>
    <cellStyle name="Note 10 4 2 3 2" xfId="1015"/>
    <cellStyle name="Note 10 4 2 4" xfId="1016"/>
    <cellStyle name="Note 10 4 2 4 2" xfId="1017"/>
    <cellStyle name="Note 10 4 2 5" xfId="1018"/>
    <cellStyle name="Note 10 4 3" xfId="1019"/>
    <cellStyle name="Note 10 4 3 2" xfId="1020"/>
    <cellStyle name="Note 10 4 3 2 2" xfId="1021"/>
    <cellStyle name="Note 10 4 3 3" xfId="1022"/>
    <cellStyle name="Note 10 4 3 3 2" xfId="1023"/>
    <cellStyle name="Note 10 4 3 4" xfId="1024"/>
    <cellStyle name="Note 10 4 4" xfId="1025"/>
    <cellStyle name="Note 10 4 4 2" xfId="1026"/>
    <cellStyle name="Note 10 4 5" xfId="1027"/>
    <cellStyle name="Note 10 4 5 2" xfId="1028"/>
    <cellStyle name="Note 10 4 6" xfId="1029"/>
    <cellStyle name="Note 10 5" xfId="1030"/>
    <cellStyle name="Note 10 5 2" xfId="1031"/>
    <cellStyle name="Note 10 5 2 2" xfId="1032"/>
    <cellStyle name="Note 10 5 2 2 2" xfId="1033"/>
    <cellStyle name="Note 10 5 2 2 2 2" xfId="1034"/>
    <cellStyle name="Note 10 5 2 2 3" xfId="1035"/>
    <cellStyle name="Note 10 5 2 3" xfId="1036"/>
    <cellStyle name="Note 10 5 2 3 2" xfId="1037"/>
    <cellStyle name="Note 10 5 2 4" xfId="1038"/>
    <cellStyle name="Note 10 5 2 4 2" xfId="1039"/>
    <cellStyle name="Note 10 5 2 5" xfId="1040"/>
    <cellStyle name="Note 10 5 3" xfId="1041"/>
    <cellStyle name="Note 10 5 3 2" xfId="1042"/>
    <cellStyle name="Note 10 5 3 2 2" xfId="1043"/>
    <cellStyle name="Note 10 5 3 3" xfId="1044"/>
    <cellStyle name="Note 10 5 3 3 2" xfId="1045"/>
    <cellStyle name="Note 10 5 3 4" xfId="1046"/>
    <cellStyle name="Note 10 5 4" xfId="1047"/>
    <cellStyle name="Note 10 5 4 2" xfId="1048"/>
    <cellStyle name="Note 10 5 5" xfId="1049"/>
    <cellStyle name="Note 10 5 5 2" xfId="1050"/>
    <cellStyle name="Note 10 5 6" xfId="1051"/>
    <cellStyle name="Note 10 6" xfId="1052"/>
    <cellStyle name="Note 10 6 2" xfId="1053"/>
    <cellStyle name="Note 10 6 2 2" xfId="1054"/>
    <cellStyle name="Note 10 6 2 2 2" xfId="1055"/>
    <cellStyle name="Note 10 6 2 2 2 2" xfId="1056"/>
    <cellStyle name="Note 10 6 2 2 3" xfId="1057"/>
    <cellStyle name="Note 10 6 2 3" xfId="1058"/>
    <cellStyle name="Note 10 6 2 3 2" xfId="1059"/>
    <cellStyle name="Note 10 6 2 4" xfId="1060"/>
    <cellStyle name="Note 10 6 2 4 2" xfId="1061"/>
    <cellStyle name="Note 10 6 2 5" xfId="1062"/>
    <cellStyle name="Note 10 6 3" xfId="1063"/>
    <cellStyle name="Note 10 6 3 2" xfId="1064"/>
    <cellStyle name="Note 10 6 3 2 2" xfId="1065"/>
    <cellStyle name="Note 10 6 3 3" xfId="1066"/>
    <cellStyle name="Note 10 6 3 3 2" xfId="1067"/>
    <cellStyle name="Note 10 6 3 4" xfId="1068"/>
    <cellStyle name="Note 10 6 4" xfId="1069"/>
    <cellStyle name="Note 10 6 4 2" xfId="1070"/>
    <cellStyle name="Note 10 6 5" xfId="1071"/>
    <cellStyle name="Note 10 6 5 2" xfId="1072"/>
    <cellStyle name="Note 10 6 6" xfId="1073"/>
    <cellStyle name="Note 10 7" xfId="1074"/>
    <cellStyle name="Note 10 7 2" xfId="1075"/>
    <cellStyle name="Note 10 7 2 2" xfId="1076"/>
    <cellStyle name="Note 10 7 2 2 2" xfId="1077"/>
    <cellStyle name="Note 10 7 2 2 2 2" xfId="1078"/>
    <cellStyle name="Note 10 7 2 2 3" xfId="1079"/>
    <cellStyle name="Note 10 7 2 3" xfId="1080"/>
    <cellStyle name="Note 10 7 2 3 2" xfId="1081"/>
    <cellStyle name="Note 10 7 2 4" xfId="1082"/>
    <cellStyle name="Note 10 7 2 4 2" xfId="1083"/>
    <cellStyle name="Note 10 7 2 5" xfId="1084"/>
    <cellStyle name="Note 10 7 3" xfId="1085"/>
    <cellStyle name="Note 10 7 3 2" xfId="1086"/>
    <cellStyle name="Note 10 7 3 2 2" xfId="1087"/>
    <cellStyle name="Note 10 7 3 3" xfId="1088"/>
    <cellStyle name="Note 10 7 3 3 2" xfId="1089"/>
    <cellStyle name="Note 10 7 3 4" xfId="1090"/>
    <cellStyle name="Note 10 7 4" xfId="1091"/>
    <cellStyle name="Note 10 7 4 2" xfId="1092"/>
    <cellStyle name="Note 10 7 5" xfId="1093"/>
    <cellStyle name="Note 10 7 5 2" xfId="1094"/>
    <cellStyle name="Note 10 7 6" xfId="1095"/>
    <cellStyle name="Note 11 2" xfId="1096"/>
    <cellStyle name="Note 11 2 2" xfId="1097"/>
    <cellStyle name="Note 11 2 2 2" xfId="1098"/>
    <cellStyle name="Note 11 2 2 2 2" xfId="1099"/>
    <cellStyle name="Note 11 2 2 2 2 2" xfId="1100"/>
    <cellStyle name="Note 11 2 2 2 3" xfId="1101"/>
    <cellStyle name="Note 11 2 2 3" xfId="1102"/>
    <cellStyle name="Note 11 2 2 3 2" xfId="1103"/>
    <cellStyle name="Note 11 2 2 4" xfId="1104"/>
    <cellStyle name="Note 11 2 2 4 2" xfId="1105"/>
    <cellStyle name="Note 11 2 2 5" xfId="1106"/>
    <cellStyle name="Note 11 2 3" xfId="1107"/>
    <cellStyle name="Note 11 2 3 2" xfId="1108"/>
    <cellStyle name="Note 11 2 3 2 2" xfId="1109"/>
    <cellStyle name="Note 11 2 3 3" xfId="1110"/>
    <cellStyle name="Note 11 2 3 3 2" xfId="1111"/>
    <cellStyle name="Note 11 2 3 4" xfId="1112"/>
    <cellStyle name="Note 11 2 4" xfId="1113"/>
    <cellStyle name="Note 11 2 4 2" xfId="1114"/>
    <cellStyle name="Note 11 2 5" xfId="1115"/>
    <cellStyle name="Note 11 2 5 2" xfId="1116"/>
    <cellStyle name="Note 11 2 6" xfId="1117"/>
    <cellStyle name="Note 11 3" xfId="1118"/>
    <cellStyle name="Note 11 3 2" xfId="1119"/>
    <cellStyle name="Note 11 3 2 2" xfId="1120"/>
    <cellStyle name="Note 11 3 2 2 2" xfId="1121"/>
    <cellStyle name="Note 11 3 2 2 2 2" xfId="1122"/>
    <cellStyle name="Note 11 3 2 2 3" xfId="1123"/>
    <cellStyle name="Note 11 3 2 3" xfId="1124"/>
    <cellStyle name="Note 11 3 2 3 2" xfId="1125"/>
    <cellStyle name="Note 11 3 2 4" xfId="1126"/>
    <cellStyle name="Note 11 3 2 4 2" xfId="1127"/>
    <cellStyle name="Note 11 3 2 5" xfId="1128"/>
    <cellStyle name="Note 11 3 3" xfId="1129"/>
    <cellStyle name="Note 11 3 3 2" xfId="1130"/>
    <cellStyle name="Note 11 3 3 2 2" xfId="1131"/>
    <cellStyle name="Note 11 3 3 3" xfId="1132"/>
    <cellStyle name="Note 11 3 3 3 2" xfId="1133"/>
    <cellStyle name="Note 11 3 3 4" xfId="1134"/>
    <cellStyle name="Note 11 3 4" xfId="1135"/>
    <cellStyle name="Note 11 3 4 2" xfId="1136"/>
    <cellStyle name="Note 11 3 5" xfId="1137"/>
    <cellStyle name="Note 11 3 5 2" xfId="1138"/>
    <cellStyle name="Note 11 3 6" xfId="1139"/>
    <cellStyle name="Note 11 4" xfId="1140"/>
    <cellStyle name="Note 11 4 2" xfId="1141"/>
    <cellStyle name="Note 11 4 2 2" xfId="1142"/>
    <cellStyle name="Note 11 4 2 2 2" xfId="1143"/>
    <cellStyle name="Note 11 4 2 2 2 2" xfId="1144"/>
    <cellStyle name="Note 11 4 2 2 3" xfId="1145"/>
    <cellStyle name="Note 11 4 2 3" xfId="1146"/>
    <cellStyle name="Note 11 4 2 3 2" xfId="1147"/>
    <cellStyle name="Note 11 4 2 4" xfId="1148"/>
    <cellStyle name="Note 11 4 2 4 2" xfId="1149"/>
    <cellStyle name="Note 11 4 2 5" xfId="1150"/>
    <cellStyle name="Note 11 4 3" xfId="1151"/>
    <cellStyle name="Note 11 4 3 2" xfId="1152"/>
    <cellStyle name="Note 11 4 3 2 2" xfId="1153"/>
    <cellStyle name="Note 11 4 3 3" xfId="1154"/>
    <cellStyle name="Note 11 4 3 3 2" xfId="1155"/>
    <cellStyle name="Note 11 4 3 4" xfId="1156"/>
    <cellStyle name="Note 11 4 4" xfId="1157"/>
    <cellStyle name="Note 11 4 4 2" xfId="1158"/>
    <cellStyle name="Note 11 4 5" xfId="1159"/>
    <cellStyle name="Note 11 4 5 2" xfId="1160"/>
    <cellStyle name="Note 11 4 6" xfId="1161"/>
    <cellStyle name="Note 11 5" xfId="1162"/>
    <cellStyle name="Note 11 5 2" xfId="1163"/>
    <cellStyle name="Note 11 5 2 2" xfId="1164"/>
    <cellStyle name="Note 11 5 2 2 2" xfId="1165"/>
    <cellStyle name="Note 11 5 2 2 2 2" xfId="1166"/>
    <cellStyle name="Note 11 5 2 2 3" xfId="1167"/>
    <cellStyle name="Note 11 5 2 3" xfId="1168"/>
    <cellStyle name="Note 11 5 2 3 2" xfId="1169"/>
    <cellStyle name="Note 11 5 2 4" xfId="1170"/>
    <cellStyle name="Note 11 5 2 4 2" xfId="1171"/>
    <cellStyle name="Note 11 5 2 5" xfId="1172"/>
    <cellStyle name="Note 11 5 3" xfId="1173"/>
    <cellStyle name="Note 11 5 3 2" xfId="1174"/>
    <cellStyle name="Note 11 5 3 2 2" xfId="1175"/>
    <cellStyle name="Note 11 5 3 3" xfId="1176"/>
    <cellStyle name="Note 11 5 3 3 2" xfId="1177"/>
    <cellStyle name="Note 11 5 3 4" xfId="1178"/>
    <cellStyle name="Note 11 5 4" xfId="1179"/>
    <cellStyle name="Note 11 5 4 2" xfId="1180"/>
    <cellStyle name="Note 11 5 5" xfId="1181"/>
    <cellStyle name="Note 11 5 5 2" xfId="1182"/>
    <cellStyle name="Note 11 5 6" xfId="1183"/>
    <cellStyle name="Note 11 6" xfId="1184"/>
    <cellStyle name="Note 11 6 2" xfId="1185"/>
    <cellStyle name="Note 11 6 2 2" xfId="1186"/>
    <cellStyle name="Note 11 6 2 2 2" xfId="1187"/>
    <cellStyle name="Note 11 6 2 2 2 2" xfId="1188"/>
    <cellStyle name="Note 11 6 2 2 3" xfId="1189"/>
    <cellStyle name="Note 11 6 2 3" xfId="1190"/>
    <cellStyle name="Note 11 6 2 3 2" xfId="1191"/>
    <cellStyle name="Note 11 6 2 4" xfId="1192"/>
    <cellStyle name="Note 11 6 2 4 2" xfId="1193"/>
    <cellStyle name="Note 11 6 2 5" xfId="1194"/>
    <cellStyle name="Note 11 6 3" xfId="1195"/>
    <cellStyle name="Note 11 6 3 2" xfId="1196"/>
    <cellStyle name="Note 11 6 3 2 2" xfId="1197"/>
    <cellStyle name="Note 11 6 3 3" xfId="1198"/>
    <cellStyle name="Note 11 6 3 3 2" xfId="1199"/>
    <cellStyle name="Note 11 6 3 4" xfId="1200"/>
    <cellStyle name="Note 11 6 4" xfId="1201"/>
    <cellStyle name="Note 11 6 4 2" xfId="1202"/>
    <cellStyle name="Note 11 6 5" xfId="1203"/>
    <cellStyle name="Note 11 6 5 2" xfId="1204"/>
    <cellStyle name="Note 11 6 6" xfId="1205"/>
    <cellStyle name="Note 12 2" xfId="1206"/>
    <cellStyle name="Note 12 2 2" xfId="1207"/>
    <cellStyle name="Note 12 2 2 2" xfId="1208"/>
    <cellStyle name="Note 12 2 2 2 2" xfId="1209"/>
    <cellStyle name="Note 12 2 2 2 2 2" xfId="1210"/>
    <cellStyle name="Note 12 2 2 2 3" xfId="1211"/>
    <cellStyle name="Note 12 2 2 3" xfId="1212"/>
    <cellStyle name="Note 12 2 2 3 2" xfId="1213"/>
    <cellStyle name="Note 12 2 2 4" xfId="1214"/>
    <cellStyle name="Note 12 2 2 4 2" xfId="1215"/>
    <cellStyle name="Note 12 2 2 5" xfId="1216"/>
    <cellStyle name="Note 12 2 3" xfId="1217"/>
    <cellStyle name="Note 12 2 3 2" xfId="1218"/>
    <cellStyle name="Note 12 2 3 2 2" xfId="1219"/>
    <cellStyle name="Note 12 2 3 3" xfId="1220"/>
    <cellStyle name="Note 12 2 3 3 2" xfId="1221"/>
    <cellStyle name="Note 12 2 3 4" xfId="1222"/>
    <cellStyle name="Note 12 2 4" xfId="1223"/>
    <cellStyle name="Note 12 2 4 2" xfId="1224"/>
    <cellStyle name="Note 12 2 5" xfId="1225"/>
    <cellStyle name="Note 12 2 5 2" xfId="1226"/>
    <cellStyle name="Note 12 2 6" xfId="1227"/>
    <cellStyle name="Note 12 3" xfId="1228"/>
    <cellStyle name="Note 12 3 2" xfId="1229"/>
    <cellStyle name="Note 12 3 2 2" xfId="1230"/>
    <cellStyle name="Note 12 3 2 2 2" xfId="1231"/>
    <cellStyle name="Note 12 3 2 2 2 2" xfId="1232"/>
    <cellStyle name="Note 12 3 2 2 3" xfId="1233"/>
    <cellStyle name="Note 12 3 2 3" xfId="1234"/>
    <cellStyle name="Note 12 3 2 3 2" xfId="1235"/>
    <cellStyle name="Note 12 3 2 4" xfId="1236"/>
    <cellStyle name="Note 12 3 2 4 2" xfId="1237"/>
    <cellStyle name="Note 12 3 2 5" xfId="1238"/>
    <cellStyle name="Note 12 3 3" xfId="1239"/>
    <cellStyle name="Note 12 3 3 2" xfId="1240"/>
    <cellStyle name="Note 12 3 3 2 2" xfId="1241"/>
    <cellStyle name="Note 12 3 3 3" xfId="1242"/>
    <cellStyle name="Note 12 3 3 3 2" xfId="1243"/>
    <cellStyle name="Note 12 3 3 4" xfId="1244"/>
    <cellStyle name="Note 12 3 4" xfId="1245"/>
    <cellStyle name="Note 12 3 4 2" xfId="1246"/>
    <cellStyle name="Note 12 3 5" xfId="1247"/>
    <cellStyle name="Note 12 3 5 2" xfId="1248"/>
    <cellStyle name="Note 12 3 6" xfId="1249"/>
    <cellStyle name="Note 12 4" xfId="1250"/>
    <cellStyle name="Note 12 4 2" xfId="1251"/>
    <cellStyle name="Note 12 4 2 2" xfId="1252"/>
    <cellStyle name="Note 12 4 2 2 2" xfId="1253"/>
    <cellStyle name="Note 12 4 2 2 2 2" xfId="1254"/>
    <cellStyle name="Note 12 4 2 2 3" xfId="1255"/>
    <cellStyle name="Note 12 4 2 3" xfId="1256"/>
    <cellStyle name="Note 12 4 2 3 2" xfId="1257"/>
    <cellStyle name="Note 12 4 2 4" xfId="1258"/>
    <cellStyle name="Note 12 4 2 4 2" xfId="1259"/>
    <cellStyle name="Note 12 4 2 5" xfId="1260"/>
    <cellStyle name="Note 12 4 3" xfId="1261"/>
    <cellStyle name="Note 12 4 3 2" xfId="1262"/>
    <cellStyle name="Note 12 4 3 2 2" xfId="1263"/>
    <cellStyle name="Note 12 4 3 3" xfId="1264"/>
    <cellStyle name="Note 12 4 3 3 2" xfId="1265"/>
    <cellStyle name="Note 12 4 3 4" xfId="1266"/>
    <cellStyle name="Note 12 4 4" xfId="1267"/>
    <cellStyle name="Note 12 4 4 2" xfId="1268"/>
    <cellStyle name="Note 12 4 5" xfId="1269"/>
    <cellStyle name="Note 12 4 5 2" xfId="1270"/>
    <cellStyle name="Note 12 4 6" xfId="1271"/>
    <cellStyle name="Note 12 5" xfId="1272"/>
    <cellStyle name="Note 12 5 2" xfId="1273"/>
    <cellStyle name="Note 12 5 2 2" xfId="1274"/>
    <cellStyle name="Note 12 5 2 2 2" xfId="1275"/>
    <cellStyle name="Note 12 5 2 2 2 2" xfId="1276"/>
    <cellStyle name="Note 12 5 2 2 3" xfId="1277"/>
    <cellStyle name="Note 12 5 2 3" xfId="1278"/>
    <cellStyle name="Note 12 5 2 3 2" xfId="1279"/>
    <cellStyle name="Note 12 5 2 4" xfId="1280"/>
    <cellStyle name="Note 12 5 2 4 2" xfId="1281"/>
    <cellStyle name="Note 12 5 2 5" xfId="1282"/>
    <cellStyle name="Note 12 5 3" xfId="1283"/>
    <cellStyle name="Note 12 5 3 2" xfId="1284"/>
    <cellStyle name="Note 12 5 3 2 2" xfId="1285"/>
    <cellStyle name="Note 12 5 3 3" xfId="1286"/>
    <cellStyle name="Note 12 5 3 3 2" xfId="1287"/>
    <cellStyle name="Note 12 5 3 4" xfId="1288"/>
    <cellStyle name="Note 12 5 4" xfId="1289"/>
    <cellStyle name="Note 12 5 4 2" xfId="1290"/>
    <cellStyle name="Note 12 5 5" xfId="1291"/>
    <cellStyle name="Note 12 5 5 2" xfId="1292"/>
    <cellStyle name="Note 12 5 6" xfId="1293"/>
    <cellStyle name="Note 13 2" xfId="1294"/>
    <cellStyle name="Note 13 2 2" xfId="1295"/>
    <cellStyle name="Note 13 2 2 2" xfId="1296"/>
    <cellStyle name="Note 13 2 2 2 2" xfId="1297"/>
    <cellStyle name="Note 13 2 2 2 2 2" xfId="1298"/>
    <cellStyle name="Note 13 2 2 2 3" xfId="1299"/>
    <cellStyle name="Note 13 2 2 3" xfId="1300"/>
    <cellStyle name="Note 13 2 2 3 2" xfId="1301"/>
    <cellStyle name="Note 13 2 2 4" xfId="1302"/>
    <cellStyle name="Note 13 2 2 4 2" xfId="1303"/>
    <cellStyle name="Note 13 2 2 5" xfId="1304"/>
    <cellStyle name="Note 13 2 3" xfId="1305"/>
    <cellStyle name="Note 13 2 3 2" xfId="1306"/>
    <cellStyle name="Note 13 2 3 2 2" xfId="1307"/>
    <cellStyle name="Note 13 2 3 3" xfId="1308"/>
    <cellStyle name="Note 13 2 3 3 2" xfId="1309"/>
    <cellStyle name="Note 13 2 3 4" xfId="1310"/>
    <cellStyle name="Note 13 2 4" xfId="1311"/>
    <cellStyle name="Note 13 2 4 2" xfId="1312"/>
    <cellStyle name="Note 13 2 5" xfId="1313"/>
    <cellStyle name="Note 13 2 5 2" xfId="1314"/>
    <cellStyle name="Note 13 2 6" xfId="1315"/>
    <cellStyle name="Note 14 2" xfId="1316"/>
    <cellStyle name="Note 14 2 2" xfId="1317"/>
    <cellStyle name="Note 14 2 2 2" xfId="1318"/>
    <cellStyle name="Note 14 2 2 2 2" xfId="1319"/>
    <cellStyle name="Note 14 2 2 2 2 2" xfId="1320"/>
    <cellStyle name="Note 14 2 2 2 3" xfId="1321"/>
    <cellStyle name="Note 14 2 2 3" xfId="1322"/>
    <cellStyle name="Note 14 2 2 3 2" xfId="1323"/>
    <cellStyle name="Note 14 2 2 4" xfId="1324"/>
    <cellStyle name="Note 14 2 2 4 2" xfId="1325"/>
    <cellStyle name="Note 14 2 2 5" xfId="1326"/>
    <cellStyle name="Note 14 2 3" xfId="1327"/>
    <cellStyle name="Note 14 2 3 2" xfId="1328"/>
    <cellStyle name="Note 14 2 3 2 2" xfId="1329"/>
    <cellStyle name="Note 14 2 3 3" xfId="1330"/>
    <cellStyle name="Note 14 2 3 3 2" xfId="1331"/>
    <cellStyle name="Note 14 2 3 4" xfId="1332"/>
    <cellStyle name="Note 14 2 4" xfId="1333"/>
    <cellStyle name="Note 14 2 4 2" xfId="1334"/>
    <cellStyle name="Note 14 2 5" xfId="1335"/>
    <cellStyle name="Note 14 2 5 2" xfId="1336"/>
    <cellStyle name="Note 14 2 6" xfId="1337"/>
    <cellStyle name="Note 15 2" xfId="1338"/>
    <cellStyle name="Note 15 2 2" xfId="1339"/>
    <cellStyle name="Note 15 2 2 2" xfId="1340"/>
    <cellStyle name="Note 15 2 2 2 2" xfId="1341"/>
    <cellStyle name="Note 15 2 2 2 2 2" xfId="1342"/>
    <cellStyle name="Note 15 2 2 2 3" xfId="1343"/>
    <cellStyle name="Note 15 2 2 3" xfId="1344"/>
    <cellStyle name="Note 15 2 2 3 2" xfId="1345"/>
    <cellStyle name="Note 15 2 2 4" xfId="1346"/>
    <cellStyle name="Note 15 2 2 4 2" xfId="1347"/>
    <cellStyle name="Note 15 2 2 5" xfId="1348"/>
    <cellStyle name="Note 15 2 3" xfId="1349"/>
    <cellStyle name="Note 15 2 3 2" xfId="1350"/>
    <cellStyle name="Note 15 2 3 2 2" xfId="1351"/>
    <cellStyle name="Note 15 2 3 3" xfId="1352"/>
    <cellStyle name="Note 15 2 3 3 2" xfId="1353"/>
    <cellStyle name="Note 15 2 3 4" xfId="1354"/>
    <cellStyle name="Note 15 2 4" xfId="1355"/>
    <cellStyle name="Note 15 2 4 2" xfId="1356"/>
    <cellStyle name="Note 15 2 5" xfId="1357"/>
    <cellStyle name="Note 15 2 5 2" xfId="1358"/>
    <cellStyle name="Note 15 2 6" xfId="1359"/>
    <cellStyle name="Note 2" xfId="219"/>
    <cellStyle name="Note 2 2" xfId="1360"/>
    <cellStyle name="Note 2 2 2" xfId="1361"/>
    <cellStyle name="Note 2 2 2 2" xfId="1362"/>
    <cellStyle name="Note 2 2 2 2 2" xfId="1363"/>
    <cellStyle name="Note 2 2 2 2 2 2" xfId="1364"/>
    <cellStyle name="Note 2 2 2 2 3" xfId="1365"/>
    <cellStyle name="Note 2 2 2 3" xfId="1366"/>
    <cellStyle name="Note 2 2 2 3 2" xfId="1367"/>
    <cellStyle name="Note 2 2 2 4" xfId="1368"/>
    <cellStyle name="Note 2 2 2 4 2" xfId="1369"/>
    <cellStyle name="Note 2 2 2 5" xfId="1370"/>
    <cellStyle name="Note 2 2 3" xfId="1371"/>
    <cellStyle name="Note 2 2 3 2" xfId="1372"/>
    <cellStyle name="Note 2 2 3 2 2" xfId="1373"/>
    <cellStyle name="Note 2 2 3 3" xfId="1374"/>
    <cellStyle name="Note 2 2 3 3 2" xfId="1375"/>
    <cellStyle name="Note 2 2 3 4" xfId="1376"/>
    <cellStyle name="Note 2 2 4" xfId="1377"/>
    <cellStyle name="Note 2 2 4 2" xfId="1378"/>
    <cellStyle name="Note 2 2 5" xfId="1379"/>
    <cellStyle name="Note 2 2 5 2" xfId="1380"/>
    <cellStyle name="Note 2 2 6" xfId="1381"/>
    <cellStyle name="Note 2 3" xfId="1382"/>
    <cellStyle name="Note 2 3 2" xfId="1383"/>
    <cellStyle name="Note 2 3 2 2" xfId="1384"/>
    <cellStyle name="Note 2 3 2 2 2" xfId="1385"/>
    <cellStyle name="Note 2 3 2 2 2 2" xfId="1386"/>
    <cellStyle name="Note 2 3 2 2 3" xfId="1387"/>
    <cellStyle name="Note 2 3 2 3" xfId="1388"/>
    <cellStyle name="Note 2 3 2 3 2" xfId="1389"/>
    <cellStyle name="Note 2 3 2 4" xfId="1390"/>
    <cellStyle name="Note 2 3 2 4 2" xfId="1391"/>
    <cellStyle name="Note 2 3 2 5" xfId="1392"/>
    <cellStyle name="Note 2 3 3" xfId="1393"/>
    <cellStyle name="Note 2 3 3 2" xfId="1394"/>
    <cellStyle name="Note 2 3 3 2 2" xfId="1395"/>
    <cellStyle name="Note 2 3 3 3" xfId="1396"/>
    <cellStyle name="Note 2 3 3 3 2" xfId="1397"/>
    <cellStyle name="Note 2 3 3 4" xfId="1398"/>
    <cellStyle name="Note 2 3 4" xfId="1399"/>
    <cellStyle name="Note 2 3 4 2" xfId="1400"/>
    <cellStyle name="Note 2 3 5" xfId="1401"/>
    <cellStyle name="Note 2 3 5 2" xfId="1402"/>
    <cellStyle name="Note 2 3 6" xfId="1403"/>
    <cellStyle name="Note 2 4" xfId="1404"/>
    <cellStyle name="Note 2 4 2" xfId="1405"/>
    <cellStyle name="Note 2 4 2 2" xfId="1406"/>
    <cellStyle name="Note 2 4 2 2 2" xfId="1407"/>
    <cellStyle name="Note 2 4 2 2 2 2" xfId="1408"/>
    <cellStyle name="Note 2 4 2 2 3" xfId="1409"/>
    <cellStyle name="Note 2 4 2 3" xfId="1410"/>
    <cellStyle name="Note 2 4 2 3 2" xfId="1411"/>
    <cellStyle name="Note 2 4 2 4" xfId="1412"/>
    <cellStyle name="Note 2 4 2 4 2" xfId="1413"/>
    <cellStyle name="Note 2 4 2 5" xfId="1414"/>
    <cellStyle name="Note 2 4 3" xfId="1415"/>
    <cellStyle name="Note 2 4 3 2" xfId="1416"/>
    <cellStyle name="Note 2 4 3 2 2" xfId="1417"/>
    <cellStyle name="Note 2 4 3 3" xfId="1418"/>
    <cellStyle name="Note 2 4 3 3 2" xfId="1419"/>
    <cellStyle name="Note 2 4 3 4" xfId="1420"/>
    <cellStyle name="Note 2 4 4" xfId="1421"/>
    <cellStyle name="Note 2 4 4 2" xfId="1422"/>
    <cellStyle name="Note 2 4 5" xfId="1423"/>
    <cellStyle name="Note 2 4 5 2" xfId="1424"/>
    <cellStyle name="Note 2 4 6" xfId="1425"/>
    <cellStyle name="Note 2 5" xfId="1426"/>
    <cellStyle name="Note 2 5 2" xfId="1427"/>
    <cellStyle name="Note 2 5 2 2" xfId="1428"/>
    <cellStyle name="Note 2 5 2 2 2" xfId="1429"/>
    <cellStyle name="Note 2 5 2 2 2 2" xfId="1430"/>
    <cellStyle name="Note 2 5 2 2 3" xfId="1431"/>
    <cellStyle name="Note 2 5 2 3" xfId="1432"/>
    <cellStyle name="Note 2 5 2 3 2" xfId="1433"/>
    <cellStyle name="Note 2 5 2 4" xfId="1434"/>
    <cellStyle name="Note 2 5 2 4 2" xfId="1435"/>
    <cellStyle name="Note 2 5 2 5" xfId="1436"/>
    <cellStyle name="Note 2 5 3" xfId="1437"/>
    <cellStyle name="Note 2 5 3 2" xfId="1438"/>
    <cellStyle name="Note 2 5 3 2 2" xfId="1439"/>
    <cellStyle name="Note 2 5 3 3" xfId="1440"/>
    <cellStyle name="Note 2 5 3 3 2" xfId="1441"/>
    <cellStyle name="Note 2 5 3 4" xfId="1442"/>
    <cellStyle name="Note 2 5 4" xfId="1443"/>
    <cellStyle name="Note 2 5 4 2" xfId="1444"/>
    <cellStyle name="Note 2 5 5" xfId="1445"/>
    <cellStyle name="Note 2 5 5 2" xfId="1446"/>
    <cellStyle name="Note 2 5 6" xfId="1447"/>
    <cellStyle name="Note 2 6" xfId="1448"/>
    <cellStyle name="Note 2 6 2" xfId="1449"/>
    <cellStyle name="Note 2 6 2 2" xfId="1450"/>
    <cellStyle name="Note 2 6 2 2 2" xfId="1451"/>
    <cellStyle name="Note 2 6 2 2 2 2" xfId="1452"/>
    <cellStyle name="Note 2 6 2 2 3" xfId="1453"/>
    <cellStyle name="Note 2 6 2 3" xfId="1454"/>
    <cellStyle name="Note 2 6 2 3 2" xfId="1455"/>
    <cellStyle name="Note 2 6 2 4" xfId="1456"/>
    <cellStyle name="Note 2 6 2 4 2" xfId="1457"/>
    <cellStyle name="Note 2 6 2 5" xfId="1458"/>
    <cellStyle name="Note 2 6 3" xfId="1459"/>
    <cellStyle name="Note 2 6 3 2" xfId="1460"/>
    <cellStyle name="Note 2 6 3 2 2" xfId="1461"/>
    <cellStyle name="Note 2 6 3 3" xfId="1462"/>
    <cellStyle name="Note 2 6 3 3 2" xfId="1463"/>
    <cellStyle name="Note 2 6 3 4" xfId="1464"/>
    <cellStyle name="Note 2 6 4" xfId="1465"/>
    <cellStyle name="Note 2 6 4 2" xfId="1466"/>
    <cellStyle name="Note 2 6 5" xfId="1467"/>
    <cellStyle name="Note 2 6 5 2" xfId="1468"/>
    <cellStyle name="Note 2 6 6" xfId="1469"/>
    <cellStyle name="Note 2 7" xfId="1470"/>
    <cellStyle name="Note 2 7 2" xfId="1471"/>
    <cellStyle name="Note 2 7 2 2" xfId="1472"/>
    <cellStyle name="Note 2 7 2 2 2" xfId="1473"/>
    <cellStyle name="Note 2 7 2 2 2 2" xfId="1474"/>
    <cellStyle name="Note 2 7 2 2 3" xfId="1475"/>
    <cellStyle name="Note 2 7 2 3" xfId="1476"/>
    <cellStyle name="Note 2 7 2 3 2" xfId="1477"/>
    <cellStyle name="Note 2 7 2 4" xfId="1478"/>
    <cellStyle name="Note 2 7 2 4 2" xfId="1479"/>
    <cellStyle name="Note 2 7 2 5" xfId="1480"/>
    <cellStyle name="Note 2 7 3" xfId="1481"/>
    <cellStyle name="Note 2 7 3 2" xfId="1482"/>
    <cellStyle name="Note 2 7 3 2 2" xfId="1483"/>
    <cellStyle name="Note 2 7 3 3" xfId="1484"/>
    <cellStyle name="Note 2 7 3 3 2" xfId="1485"/>
    <cellStyle name="Note 2 7 3 4" xfId="1486"/>
    <cellStyle name="Note 2 7 4" xfId="1487"/>
    <cellStyle name="Note 2 7 4 2" xfId="1488"/>
    <cellStyle name="Note 2 7 5" xfId="1489"/>
    <cellStyle name="Note 2 7 5 2" xfId="1490"/>
    <cellStyle name="Note 2 7 6" xfId="1491"/>
    <cellStyle name="Note 2 8" xfId="1492"/>
    <cellStyle name="Note 2 8 2" xfId="1493"/>
    <cellStyle name="Note 2 8 2 2" xfId="1494"/>
    <cellStyle name="Note 2 8 2 2 2" xfId="1495"/>
    <cellStyle name="Note 2 8 2 2 2 2" xfId="1496"/>
    <cellStyle name="Note 2 8 2 2 3" xfId="1497"/>
    <cellStyle name="Note 2 8 2 3" xfId="1498"/>
    <cellStyle name="Note 2 8 2 3 2" xfId="1499"/>
    <cellStyle name="Note 2 8 2 4" xfId="1500"/>
    <cellStyle name="Note 2 8 2 4 2" xfId="1501"/>
    <cellStyle name="Note 2 8 2 5" xfId="1502"/>
    <cellStyle name="Note 2 8 3" xfId="1503"/>
    <cellStyle name="Note 2 8 3 2" xfId="1504"/>
    <cellStyle name="Note 2 8 3 2 2" xfId="1505"/>
    <cellStyle name="Note 2 8 3 3" xfId="1506"/>
    <cellStyle name="Note 2 8 3 3 2" xfId="1507"/>
    <cellStyle name="Note 2 8 3 4" xfId="1508"/>
    <cellStyle name="Note 2 8 4" xfId="1509"/>
    <cellStyle name="Note 2 8 4 2" xfId="1510"/>
    <cellStyle name="Note 2 8 5" xfId="1511"/>
    <cellStyle name="Note 2 8 5 2" xfId="1512"/>
    <cellStyle name="Note 2 8 6" xfId="1513"/>
    <cellStyle name="Note 2 9" xfId="1514"/>
    <cellStyle name="Note 3" xfId="2768"/>
    <cellStyle name="Note 3 2" xfId="1515"/>
    <cellStyle name="Note 3 2 2" xfId="1516"/>
    <cellStyle name="Note 3 2 2 2" xfId="1517"/>
    <cellStyle name="Note 3 2 2 2 2" xfId="1518"/>
    <cellStyle name="Note 3 2 2 2 2 2" xfId="1519"/>
    <cellStyle name="Note 3 2 2 2 3" xfId="1520"/>
    <cellStyle name="Note 3 2 2 3" xfId="1521"/>
    <cellStyle name="Note 3 2 2 3 2" xfId="1522"/>
    <cellStyle name="Note 3 2 2 4" xfId="1523"/>
    <cellStyle name="Note 3 2 2 4 2" xfId="1524"/>
    <cellStyle name="Note 3 2 2 5" xfId="1525"/>
    <cellStyle name="Note 3 2 3" xfId="1526"/>
    <cellStyle name="Note 3 2 3 2" xfId="1527"/>
    <cellStyle name="Note 3 2 3 2 2" xfId="1528"/>
    <cellStyle name="Note 3 2 3 3" xfId="1529"/>
    <cellStyle name="Note 3 2 3 3 2" xfId="1530"/>
    <cellStyle name="Note 3 2 3 4" xfId="1531"/>
    <cellStyle name="Note 3 2 4" xfId="1532"/>
    <cellStyle name="Note 3 2 4 2" xfId="1533"/>
    <cellStyle name="Note 3 2 5" xfId="1534"/>
    <cellStyle name="Note 3 2 5 2" xfId="1535"/>
    <cellStyle name="Note 3 2 6" xfId="1536"/>
    <cellStyle name="Note 3 3" xfId="1537"/>
    <cellStyle name="Note 3 3 2" xfId="1538"/>
    <cellStyle name="Note 3 3 2 2" xfId="1539"/>
    <cellStyle name="Note 3 3 2 2 2" xfId="1540"/>
    <cellStyle name="Note 3 3 2 2 2 2" xfId="1541"/>
    <cellStyle name="Note 3 3 2 2 3" xfId="1542"/>
    <cellStyle name="Note 3 3 2 3" xfId="1543"/>
    <cellStyle name="Note 3 3 2 3 2" xfId="1544"/>
    <cellStyle name="Note 3 3 2 4" xfId="1545"/>
    <cellStyle name="Note 3 3 2 4 2" xfId="1546"/>
    <cellStyle name="Note 3 3 2 5" xfId="1547"/>
    <cellStyle name="Note 3 3 3" xfId="1548"/>
    <cellStyle name="Note 3 3 3 2" xfId="1549"/>
    <cellStyle name="Note 3 3 3 2 2" xfId="1550"/>
    <cellStyle name="Note 3 3 3 3" xfId="1551"/>
    <cellStyle name="Note 3 3 3 3 2" xfId="1552"/>
    <cellStyle name="Note 3 3 3 4" xfId="1553"/>
    <cellStyle name="Note 3 3 4" xfId="1554"/>
    <cellStyle name="Note 3 3 4 2" xfId="1555"/>
    <cellStyle name="Note 3 3 5" xfId="1556"/>
    <cellStyle name="Note 3 3 5 2" xfId="1557"/>
    <cellStyle name="Note 3 3 6" xfId="1558"/>
    <cellStyle name="Note 3 4" xfId="1559"/>
    <cellStyle name="Note 3 4 2" xfId="1560"/>
    <cellStyle name="Note 3 4 2 2" xfId="1561"/>
    <cellStyle name="Note 3 4 2 2 2" xfId="1562"/>
    <cellStyle name="Note 3 4 2 2 2 2" xfId="1563"/>
    <cellStyle name="Note 3 4 2 2 3" xfId="1564"/>
    <cellStyle name="Note 3 4 2 3" xfId="1565"/>
    <cellStyle name="Note 3 4 2 3 2" xfId="1566"/>
    <cellStyle name="Note 3 4 2 4" xfId="1567"/>
    <cellStyle name="Note 3 4 2 4 2" xfId="1568"/>
    <cellStyle name="Note 3 4 2 5" xfId="1569"/>
    <cellStyle name="Note 3 4 3" xfId="1570"/>
    <cellStyle name="Note 3 4 3 2" xfId="1571"/>
    <cellStyle name="Note 3 4 3 2 2" xfId="1572"/>
    <cellStyle name="Note 3 4 3 3" xfId="1573"/>
    <cellStyle name="Note 3 4 3 3 2" xfId="1574"/>
    <cellStyle name="Note 3 4 3 4" xfId="1575"/>
    <cellStyle name="Note 3 4 4" xfId="1576"/>
    <cellStyle name="Note 3 4 4 2" xfId="1577"/>
    <cellStyle name="Note 3 4 5" xfId="1578"/>
    <cellStyle name="Note 3 4 5 2" xfId="1579"/>
    <cellStyle name="Note 3 4 6" xfId="1580"/>
    <cellStyle name="Note 3 5" xfId="1581"/>
    <cellStyle name="Note 3 5 2" xfId="1582"/>
    <cellStyle name="Note 3 5 2 2" xfId="1583"/>
    <cellStyle name="Note 3 5 2 2 2" xfId="1584"/>
    <cellStyle name="Note 3 5 2 2 2 2" xfId="1585"/>
    <cellStyle name="Note 3 5 2 2 3" xfId="1586"/>
    <cellStyle name="Note 3 5 2 3" xfId="1587"/>
    <cellStyle name="Note 3 5 2 3 2" xfId="1588"/>
    <cellStyle name="Note 3 5 2 4" xfId="1589"/>
    <cellStyle name="Note 3 5 2 4 2" xfId="1590"/>
    <cellStyle name="Note 3 5 2 5" xfId="1591"/>
    <cellStyle name="Note 3 5 3" xfId="1592"/>
    <cellStyle name="Note 3 5 3 2" xfId="1593"/>
    <cellStyle name="Note 3 5 3 2 2" xfId="1594"/>
    <cellStyle name="Note 3 5 3 3" xfId="1595"/>
    <cellStyle name="Note 3 5 3 3 2" xfId="1596"/>
    <cellStyle name="Note 3 5 3 4" xfId="1597"/>
    <cellStyle name="Note 3 5 4" xfId="1598"/>
    <cellStyle name="Note 3 5 4 2" xfId="1599"/>
    <cellStyle name="Note 3 5 5" xfId="1600"/>
    <cellStyle name="Note 3 5 5 2" xfId="1601"/>
    <cellStyle name="Note 3 5 6" xfId="1602"/>
    <cellStyle name="Note 3 6" xfId="1603"/>
    <cellStyle name="Note 3 6 2" xfId="1604"/>
    <cellStyle name="Note 3 6 2 2" xfId="1605"/>
    <cellStyle name="Note 3 6 2 2 2" xfId="1606"/>
    <cellStyle name="Note 3 6 2 2 2 2" xfId="1607"/>
    <cellStyle name="Note 3 6 2 2 3" xfId="1608"/>
    <cellStyle name="Note 3 6 2 3" xfId="1609"/>
    <cellStyle name="Note 3 6 2 3 2" xfId="1610"/>
    <cellStyle name="Note 3 6 2 4" xfId="1611"/>
    <cellStyle name="Note 3 6 2 4 2" xfId="1612"/>
    <cellStyle name="Note 3 6 2 5" xfId="1613"/>
    <cellStyle name="Note 3 6 3" xfId="1614"/>
    <cellStyle name="Note 3 6 3 2" xfId="1615"/>
    <cellStyle name="Note 3 6 3 2 2" xfId="1616"/>
    <cellStyle name="Note 3 6 3 3" xfId="1617"/>
    <cellStyle name="Note 3 6 3 3 2" xfId="1618"/>
    <cellStyle name="Note 3 6 3 4" xfId="1619"/>
    <cellStyle name="Note 3 6 4" xfId="1620"/>
    <cellStyle name="Note 3 6 4 2" xfId="1621"/>
    <cellStyle name="Note 3 6 5" xfId="1622"/>
    <cellStyle name="Note 3 6 5 2" xfId="1623"/>
    <cellStyle name="Note 3 6 6" xfId="1624"/>
    <cellStyle name="Note 3 7" xfId="1625"/>
    <cellStyle name="Note 3 7 2" xfId="1626"/>
    <cellStyle name="Note 3 7 2 2" xfId="1627"/>
    <cellStyle name="Note 3 7 2 2 2" xfId="1628"/>
    <cellStyle name="Note 3 7 2 2 2 2" xfId="1629"/>
    <cellStyle name="Note 3 7 2 2 3" xfId="1630"/>
    <cellStyle name="Note 3 7 2 3" xfId="1631"/>
    <cellStyle name="Note 3 7 2 3 2" xfId="1632"/>
    <cellStyle name="Note 3 7 2 4" xfId="1633"/>
    <cellStyle name="Note 3 7 2 4 2" xfId="1634"/>
    <cellStyle name="Note 3 7 2 5" xfId="1635"/>
    <cellStyle name="Note 3 7 3" xfId="1636"/>
    <cellStyle name="Note 3 7 3 2" xfId="1637"/>
    <cellStyle name="Note 3 7 3 2 2" xfId="1638"/>
    <cellStyle name="Note 3 7 3 3" xfId="1639"/>
    <cellStyle name="Note 3 7 3 3 2" xfId="1640"/>
    <cellStyle name="Note 3 7 3 4" xfId="1641"/>
    <cellStyle name="Note 3 7 4" xfId="1642"/>
    <cellStyle name="Note 3 7 4 2" xfId="1643"/>
    <cellStyle name="Note 3 7 5" xfId="1644"/>
    <cellStyle name="Note 3 7 5 2" xfId="1645"/>
    <cellStyle name="Note 3 7 6" xfId="1646"/>
    <cellStyle name="Note 3 8" xfId="1647"/>
    <cellStyle name="Note 3 8 2" xfId="1648"/>
    <cellStyle name="Note 3 8 2 2" xfId="1649"/>
    <cellStyle name="Note 3 8 2 2 2" xfId="1650"/>
    <cellStyle name="Note 3 8 2 2 2 2" xfId="1651"/>
    <cellStyle name="Note 3 8 2 2 3" xfId="1652"/>
    <cellStyle name="Note 3 8 2 3" xfId="1653"/>
    <cellStyle name="Note 3 8 2 3 2" xfId="1654"/>
    <cellStyle name="Note 3 8 2 4" xfId="1655"/>
    <cellStyle name="Note 3 8 2 4 2" xfId="1656"/>
    <cellStyle name="Note 3 8 2 5" xfId="1657"/>
    <cellStyle name="Note 3 8 3" xfId="1658"/>
    <cellStyle name="Note 3 8 3 2" xfId="1659"/>
    <cellStyle name="Note 3 8 3 2 2" xfId="1660"/>
    <cellStyle name="Note 3 8 3 3" xfId="1661"/>
    <cellStyle name="Note 3 8 3 3 2" xfId="1662"/>
    <cellStyle name="Note 3 8 3 4" xfId="1663"/>
    <cellStyle name="Note 3 8 4" xfId="1664"/>
    <cellStyle name="Note 3 8 4 2" xfId="1665"/>
    <cellStyle name="Note 3 8 5" xfId="1666"/>
    <cellStyle name="Note 3 8 5 2" xfId="1667"/>
    <cellStyle name="Note 3 8 6" xfId="1668"/>
    <cellStyle name="Note 4 2" xfId="1669"/>
    <cellStyle name="Note 4 2 2" xfId="1670"/>
    <cellStyle name="Note 4 2 2 2" xfId="1671"/>
    <cellStyle name="Note 4 2 2 2 2" xfId="1672"/>
    <cellStyle name="Note 4 2 2 2 2 2" xfId="1673"/>
    <cellStyle name="Note 4 2 2 2 3" xfId="1674"/>
    <cellStyle name="Note 4 2 2 3" xfId="1675"/>
    <cellStyle name="Note 4 2 2 3 2" xfId="1676"/>
    <cellStyle name="Note 4 2 2 4" xfId="1677"/>
    <cellStyle name="Note 4 2 2 4 2" xfId="1678"/>
    <cellStyle name="Note 4 2 2 5" xfId="1679"/>
    <cellStyle name="Note 4 2 3" xfId="1680"/>
    <cellStyle name="Note 4 2 3 2" xfId="1681"/>
    <cellStyle name="Note 4 2 3 2 2" xfId="1682"/>
    <cellStyle name="Note 4 2 3 3" xfId="1683"/>
    <cellStyle name="Note 4 2 3 3 2" xfId="1684"/>
    <cellStyle name="Note 4 2 3 4" xfId="1685"/>
    <cellStyle name="Note 4 2 4" xfId="1686"/>
    <cellStyle name="Note 4 2 4 2" xfId="1687"/>
    <cellStyle name="Note 4 2 5" xfId="1688"/>
    <cellStyle name="Note 4 2 5 2" xfId="1689"/>
    <cellStyle name="Note 4 2 6" xfId="1690"/>
    <cellStyle name="Note 4 3" xfId="1691"/>
    <cellStyle name="Note 4 3 2" xfId="1692"/>
    <cellStyle name="Note 4 3 2 2" xfId="1693"/>
    <cellStyle name="Note 4 3 2 2 2" xfId="1694"/>
    <cellStyle name="Note 4 3 2 2 2 2" xfId="1695"/>
    <cellStyle name="Note 4 3 2 2 3" xfId="1696"/>
    <cellStyle name="Note 4 3 2 3" xfId="1697"/>
    <cellStyle name="Note 4 3 2 3 2" xfId="1698"/>
    <cellStyle name="Note 4 3 2 4" xfId="1699"/>
    <cellStyle name="Note 4 3 2 4 2" xfId="1700"/>
    <cellStyle name="Note 4 3 2 5" xfId="1701"/>
    <cellStyle name="Note 4 3 3" xfId="1702"/>
    <cellStyle name="Note 4 3 3 2" xfId="1703"/>
    <cellStyle name="Note 4 3 3 2 2" xfId="1704"/>
    <cellStyle name="Note 4 3 3 3" xfId="1705"/>
    <cellStyle name="Note 4 3 3 3 2" xfId="1706"/>
    <cellStyle name="Note 4 3 3 4" xfId="1707"/>
    <cellStyle name="Note 4 3 4" xfId="1708"/>
    <cellStyle name="Note 4 3 4 2" xfId="1709"/>
    <cellStyle name="Note 4 3 5" xfId="1710"/>
    <cellStyle name="Note 4 3 5 2" xfId="1711"/>
    <cellStyle name="Note 4 3 6" xfId="1712"/>
    <cellStyle name="Note 4 4" xfId="1713"/>
    <cellStyle name="Note 4 4 2" xfId="1714"/>
    <cellStyle name="Note 4 4 2 2" xfId="1715"/>
    <cellStyle name="Note 4 4 2 2 2" xfId="1716"/>
    <cellStyle name="Note 4 4 2 2 2 2" xfId="1717"/>
    <cellStyle name="Note 4 4 2 2 3" xfId="1718"/>
    <cellStyle name="Note 4 4 2 3" xfId="1719"/>
    <cellStyle name="Note 4 4 2 3 2" xfId="1720"/>
    <cellStyle name="Note 4 4 2 4" xfId="1721"/>
    <cellStyle name="Note 4 4 2 4 2" xfId="1722"/>
    <cellStyle name="Note 4 4 2 5" xfId="1723"/>
    <cellStyle name="Note 4 4 3" xfId="1724"/>
    <cellStyle name="Note 4 4 3 2" xfId="1725"/>
    <cellStyle name="Note 4 4 3 2 2" xfId="1726"/>
    <cellStyle name="Note 4 4 3 3" xfId="1727"/>
    <cellStyle name="Note 4 4 3 3 2" xfId="1728"/>
    <cellStyle name="Note 4 4 3 4" xfId="1729"/>
    <cellStyle name="Note 4 4 4" xfId="1730"/>
    <cellStyle name="Note 4 4 4 2" xfId="1731"/>
    <cellStyle name="Note 4 4 5" xfId="1732"/>
    <cellStyle name="Note 4 4 5 2" xfId="1733"/>
    <cellStyle name="Note 4 4 6" xfId="1734"/>
    <cellStyle name="Note 4 5" xfId="1735"/>
    <cellStyle name="Note 4 5 2" xfId="1736"/>
    <cellStyle name="Note 4 5 2 2" xfId="1737"/>
    <cellStyle name="Note 4 5 2 2 2" xfId="1738"/>
    <cellStyle name="Note 4 5 2 2 2 2" xfId="1739"/>
    <cellStyle name="Note 4 5 2 2 3" xfId="1740"/>
    <cellStyle name="Note 4 5 2 3" xfId="1741"/>
    <cellStyle name="Note 4 5 2 3 2" xfId="1742"/>
    <cellStyle name="Note 4 5 2 4" xfId="1743"/>
    <cellStyle name="Note 4 5 2 4 2" xfId="1744"/>
    <cellStyle name="Note 4 5 2 5" xfId="1745"/>
    <cellStyle name="Note 4 5 3" xfId="1746"/>
    <cellStyle name="Note 4 5 3 2" xfId="1747"/>
    <cellStyle name="Note 4 5 3 2 2" xfId="1748"/>
    <cellStyle name="Note 4 5 3 3" xfId="1749"/>
    <cellStyle name="Note 4 5 3 3 2" xfId="1750"/>
    <cellStyle name="Note 4 5 3 4" xfId="1751"/>
    <cellStyle name="Note 4 5 4" xfId="1752"/>
    <cellStyle name="Note 4 5 4 2" xfId="1753"/>
    <cellStyle name="Note 4 5 5" xfId="1754"/>
    <cellStyle name="Note 4 5 5 2" xfId="1755"/>
    <cellStyle name="Note 4 5 6" xfId="1756"/>
    <cellStyle name="Note 4 6" xfId="1757"/>
    <cellStyle name="Note 4 6 2" xfId="1758"/>
    <cellStyle name="Note 4 6 2 2" xfId="1759"/>
    <cellStyle name="Note 4 6 2 2 2" xfId="1760"/>
    <cellStyle name="Note 4 6 2 2 2 2" xfId="1761"/>
    <cellStyle name="Note 4 6 2 2 3" xfId="1762"/>
    <cellStyle name="Note 4 6 2 3" xfId="1763"/>
    <cellStyle name="Note 4 6 2 3 2" xfId="1764"/>
    <cellStyle name="Note 4 6 2 4" xfId="1765"/>
    <cellStyle name="Note 4 6 2 4 2" xfId="1766"/>
    <cellStyle name="Note 4 6 2 5" xfId="1767"/>
    <cellStyle name="Note 4 6 3" xfId="1768"/>
    <cellStyle name="Note 4 6 3 2" xfId="1769"/>
    <cellStyle name="Note 4 6 3 2 2" xfId="1770"/>
    <cellStyle name="Note 4 6 3 3" xfId="1771"/>
    <cellStyle name="Note 4 6 3 3 2" xfId="1772"/>
    <cellStyle name="Note 4 6 3 4" xfId="1773"/>
    <cellStyle name="Note 4 6 4" xfId="1774"/>
    <cellStyle name="Note 4 6 4 2" xfId="1775"/>
    <cellStyle name="Note 4 6 5" xfId="1776"/>
    <cellStyle name="Note 4 6 5 2" xfId="1777"/>
    <cellStyle name="Note 4 6 6" xfId="1778"/>
    <cellStyle name="Note 4 7" xfId="1779"/>
    <cellStyle name="Note 4 7 2" xfId="1780"/>
    <cellStyle name="Note 4 7 2 2" xfId="1781"/>
    <cellStyle name="Note 4 7 2 2 2" xfId="1782"/>
    <cellStyle name="Note 4 7 2 2 2 2" xfId="1783"/>
    <cellStyle name="Note 4 7 2 2 3" xfId="1784"/>
    <cellStyle name="Note 4 7 2 3" xfId="1785"/>
    <cellStyle name="Note 4 7 2 3 2" xfId="1786"/>
    <cellStyle name="Note 4 7 2 4" xfId="1787"/>
    <cellStyle name="Note 4 7 2 4 2" xfId="1788"/>
    <cellStyle name="Note 4 7 2 5" xfId="1789"/>
    <cellStyle name="Note 4 7 3" xfId="1790"/>
    <cellStyle name="Note 4 7 3 2" xfId="1791"/>
    <cellStyle name="Note 4 7 3 2 2" xfId="1792"/>
    <cellStyle name="Note 4 7 3 3" xfId="1793"/>
    <cellStyle name="Note 4 7 3 3 2" xfId="1794"/>
    <cellStyle name="Note 4 7 3 4" xfId="1795"/>
    <cellStyle name="Note 4 7 4" xfId="1796"/>
    <cellStyle name="Note 4 7 4 2" xfId="1797"/>
    <cellStyle name="Note 4 7 5" xfId="1798"/>
    <cellStyle name="Note 4 7 5 2" xfId="1799"/>
    <cellStyle name="Note 4 7 6" xfId="1800"/>
    <cellStyle name="Note 4 8" xfId="1801"/>
    <cellStyle name="Note 4 8 2" xfId="1802"/>
    <cellStyle name="Note 4 8 2 2" xfId="1803"/>
    <cellStyle name="Note 4 8 2 2 2" xfId="1804"/>
    <cellStyle name="Note 4 8 2 2 2 2" xfId="1805"/>
    <cellStyle name="Note 4 8 2 2 3" xfId="1806"/>
    <cellStyle name="Note 4 8 2 3" xfId="1807"/>
    <cellStyle name="Note 4 8 2 3 2" xfId="1808"/>
    <cellStyle name="Note 4 8 2 4" xfId="1809"/>
    <cellStyle name="Note 4 8 2 4 2" xfId="1810"/>
    <cellStyle name="Note 4 8 2 5" xfId="1811"/>
    <cellStyle name="Note 4 8 3" xfId="1812"/>
    <cellStyle name="Note 4 8 3 2" xfId="1813"/>
    <cellStyle name="Note 4 8 3 2 2" xfId="1814"/>
    <cellStyle name="Note 4 8 3 3" xfId="1815"/>
    <cellStyle name="Note 4 8 3 3 2" xfId="1816"/>
    <cellStyle name="Note 4 8 3 4" xfId="1817"/>
    <cellStyle name="Note 4 8 4" xfId="1818"/>
    <cellStyle name="Note 4 8 4 2" xfId="1819"/>
    <cellStyle name="Note 4 8 5" xfId="1820"/>
    <cellStyle name="Note 4 8 5 2" xfId="1821"/>
    <cellStyle name="Note 4 8 6" xfId="1822"/>
    <cellStyle name="Note 5 2" xfId="1823"/>
    <cellStyle name="Note 5 2 2" xfId="1824"/>
    <cellStyle name="Note 5 2 2 2" xfId="1825"/>
    <cellStyle name="Note 5 2 2 2 2" xfId="1826"/>
    <cellStyle name="Note 5 2 2 2 2 2" xfId="1827"/>
    <cellStyle name="Note 5 2 2 2 3" xfId="1828"/>
    <cellStyle name="Note 5 2 2 3" xfId="1829"/>
    <cellStyle name="Note 5 2 2 3 2" xfId="1830"/>
    <cellStyle name="Note 5 2 2 4" xfId="1831"/>
    <cellStyle name="Note 5 2 2 4 2" xfId="1832"/>
    <cellStyle name="Note 5 2 2 5" xfId="1833"/>
    <cellStyle name="Note 5 2 3" xfId="1834"/>
    <cellStyle name="Note 5 2 3 2" xfId="1835"/>
    <cellStyle name="Note 5 2 3 2 2" xfId="1836"/>
    <cellStyle name="Note 5 2 3 3" xfId="1837"/>
    <cellStyle name="Note 5 2 3 3 2" xfId="1838"/>
    <cellStyle name="Note 5 2 3 4" xfId="1839"/>
    <cellStyle name="Note 5 2 4" xfId="1840"/>
    <cellStyle name="Note 5 2 4 2" xfId="1841"/>
    <cellStyle name="Note 5 2 5" xfId="1842"/>
    <cellStyle name="Note 5 2 5 2" xfId="1843"/>
    <cellStyle name="Note 5 2 6" xfId="1844"/>
    <cellStyle name="Note 5 3" xfId="1845"/>
    <cellStyle name="Note 5 3 2" xfId="1846"/>
    <cellStyle name="Note 5 3 2 2" xfId="1847"/>
    <cellStyle name="Note 5 3 2 2 2" xfId="1848"/>
    <cellStyle name="Note 5 3 2 2 2 2" xfId="1849"/>
    <cellStyle name="Note 5 3 2 2 3" xfId="1850"/>
    <cellStyle name="Note 5 3 2 3" xfId="1851"/>
    <cellStyle name="Note 5 3 2 3 2" xfId="1852"/>
    <cellStyle name="Note 5 3 2 4" xfId="1853"/>
    <cellStyle name="Note 5 3 2 4 2" xfId="1854"/>
    <cellStyle name="Note 5 3 2 5" xfId="1855"/>
    <cellStyle name="Note 5 3 3" xfId="1856"/>
    <cellStyle name="Note 5 3 3 2" xfId="1857"/>
    <cellStyle name="Note 5 3 3 2 2" xfId="1858"/>
    <cellStyle name="Note 5 3 3 3" xfId="1859"/>
    <cellStyle name="Note 5 3 3 3 2" xfId="1860"/>
    <cellStyle name="Note 5 3 3 4" xfId="1861"/>
    <cellStyle name="Note 5 3 4" xfId="1862"/>
    <cellStyle name="Note 5 3 4 2" xfId="1863"/>
    <cellStyle name="Note 5 3 5" xfId="1864"/>
    <cellStyle name="Note 5 3 5 2" xfId="1865"/>
    <cellStyle name="Note 5 3 6" xfId="1866"/>
    <cellStyle name="Note 5 4" xfId="1867"/>
    <cellStyle name="Note 5 4 2" xfId="1868"/>
    <cellStyle name="Note 5 4 2 2" xfId="1869"/>
    <cellStyle name="Note 5 4 2 2 2" xfId="1870"/>
    <cellStyle name="Note 5 4 2 2 2 2" xfId="1871"/>
    <cellStyle name="Note 5 4 2 2 3" xfId="1872"/>
    <cellStyle name="Note 5 4 2 3" xfId="1873"/>
    <cellStyle name="Note 5 4 2 3 2" xfId="1874"/>
    <cellStyle name="Note 5 4 2 4" xfId="1875"/>
    <cellStyle name="Note 5 4 2 4 2" xfId="1876"/>
    <cellStyle name="Note 5 4 2 5" xfId="1877"/>
    <cellStyle name="Note 5 4 3" xfId="1878"/>
    <cellStyle name="Note 5 4 3 2" xfId="1879"/>
    <cellStyle name="Note 5 4 3 2 2" xfId="1880"/>
    <cellStyle name="Note 5 4 3 3" xfId="1881"/>
    <cellStyle name="Note 5 4 3 3 2" xfId="1882"/>
    <cellStyle name="Note 5 4 3 4" xfId="1883"/>
    <cellStyle name="Note 5 4 4" xfId="1884"/>
    <cellStyle name="Note 5 4 4 2" xfId="1885"/>
    <cellStyle name="Note 5 4 5" xfId="1886"/>
    <cellStyle name="Note 5 4 5 2" xfId="1887"/>
    <cellStyle name="Note 5 4 6" xfId="1888"/>
    <cellStyle name="Note 5 5" xfId="1889"/>
    <cellStyle name="Note 5 5 2" xfId="1890"/>
    <cellStyle name="Note 5 5 2 2" xfId="1891"/>
    <cellStyle name="Note 5 5 2 2 2" xfId="1892"/>
    <cellStyle name="Note 5 5 2 2 2 2" xfId="1893"/>
    <cellStyle name="Note 5 5 2 2 3" xfId="1894"/>
    <cellStyle name="Note 5 5 2 3" xfId="1895"/>
    <cellStyle name="Note 5 5 2 3 2" xfId="1896"/>
    <cellStyle name="Note 5 5 2 4" xfId="1897"/>
    <cellStyle name="Note 5 5 2 4 2" xfId="1898"/>
    <cellStyle name="Note 5 5 2 5" xfId="1899"/>
    <cellStyle name="Note 5 5 3" xfId="1900"/>
    <cellStyle name="Note 5 5 3 2" xfId="1901"/>
    <cellStyle name="Note 5 5 3 2 2" xfId="1902"/>
    <cellStyle name="Note 5 5 3 3" xfId="1903"/>
    <cellStyle name="Note 5 5 3 3 2" xfId="1904"/>
    <cellStyle name="Note 5 5 3 4" xfId="1905"/>
    <cellStyle name="Note 5 5 4" xfId="1906"/>
    <cellStyle name="Note 5 5 4 2" xfId="1907"/>
    <cellStyle name="Note 5 5 5" xfId="1908"/>
    <cellStyle name="Note 5 5 5 2" xfId="1909"/>
    <cellStyle name="Note 5 5 6" xfId="1910"/>
    <cellStyle name="Note 5 6" xfId="1911"/>
    <cellStyle name="Note 5 6 2" xfId="1912"/>
    <cellStyle name="Note 5 6 2 2" xfId="1913"/>
    <cellStyle name="Note 5 6 2 2 2" xfId="1914"/>
    <cellStyle name="Note 5 6 2 2 2 2" xfId="1915"/>
    <cellStyle name="Note 5 6 2 2 3" xfId="1916"/>
    <cellStyle name="Note 5 6 2 3" xfId="1917"/>
    <cellStyle name="Note 5 6 2 3 2" xfId="1918"/>
    <cellStyle name="Note 5 6 2 4" xfId="1919"/>
    <cellStyle name="Note 5 6 2 4 2" xfId="1920"/>
    <cellStyle name="Note 5 6 2 5" xfId="1921"/>
    <cellStyle name="Note 5 6 3" xfId="1922"/>
    <cellStyle name="Note 5 6 3 2" xfId="1923"/>
    <cellStyle name="Note 5 6 3 2 2" xfId="1924"/>
    <cellStyle name="Note 5 6 3 3" xfId="1925"/>
    <cellStyle name="Note 5 6 3 3 2" xfId="1926"/>
    <cellStyle name="Note 5 6 3 4" xfId="1927"/>
    <cellStyle name="Note 5 6 4" xfId="1928"/>
    <cellStyle name="Note 5 6 4 2" xfId="1929"/>
    <cellStyle name="Note 5 6 5" xfId="1930"/>
    <cellStyle name="Note 5 6 5 2" xfId="1931"/>
    <cellStyle name="Note 5 6 6" xfId="1932"/>
    <cellStyle name="Note 5 7" xfId="1933"/>
    <cellStyle name="Note 5 7 2" xfId="1934"/>
    <cellStyle name="Note 5 7 2 2" xfId="1935"/>
    <cellStyle name="Note 5 7 2 2 2" xfId="1936"/>
    <cellStyle name="Note 5 7 2 2 2 2" xfId="1937"/>
    <cellStyle name="Note 5 7 2 2 3" xfId="1938"/>
    <cellStyle name="Note 5 7 2 3" xfId="1939"/>
    <cellStyle name="Note 5 7 2 3 2" xfId="1940"/>
    <cellStyle name="Note 5 7 2 4" xfId="1941"/>
    <cellStyle name="Note 5 7 2 4 2" xfId="1942"/>
    <cellStyle name="Note 5 7 2 5" xfId="1943"/>
    <cellStyle name="Note 5 7 3" xfId="1944"/>
    <cellStyle name="Note 5 7 3 2" xfId="1945"/>
    <cellStyle name="Note 5 7 3 2 2" xfId="1946"/>
    <cellStyle name="Note 5 7 3 3" xfId="1947"/>
    <cellStyle name="Note 5 7 3 3 2" xfId="1948"/>
    <cellStyle name="Note 5 7 3 4" xfId="1949"/>
    <cellStyle name="Note 5 7 4" xfId="1950"/>
    <cellStyle name="Note 5 7 4 2" xfId="1951"/>
    <cellStyle name="Note 5 7 5" xfId="1952"/>
    <cellStyle name="Note 5 7 5 2" xfId="1953"/>
    <cellStyle name="Note 5 7 6" xfId="1954"/>
    <cellStyle name="Note 5 8" xfId="1955"/>
    <cellStyle name="Note 5 8 2" xfId="1956"/>
    <cellStyle name="Note 5 8 2 2" xfId="1957"/>
    <cellStyle name="Note 5 8 2 2 2" xfId="1958"/>
    <cellStyle name="Note 5 8 2 2 2 2" xfId="1959"/>
    <cellStyle name="Note 5 8 2 2 3" xfId="1960"/>
    <cellStyle name="Note 5 8 2 3" xfId="1961"/>
    <cellStyle name="Note 5 8 2 3 2" xfId="1962"/>
    <cellStyle name="Note 5 8 2 4" xfId="1963"/>
    <cellStyle name="Note 5 8 2 4 2" xfId="1964"/>
    <cellStyle name="Note 5 8 2 5" xfId="1965"/>
    <cellStyle name="Note 5 8 3" xfId="1966"/>
    <cellStyle name="Note 5 8 3 2" xfId="1967"/>
    <cellStyle name="Note 5 8 3 2 2" xfId="1968"/>
    <cellStyle name="Note 5 8 3 3" xfId="1969"/>
    <cellStyle name="Note 5 8 3 3 2" xfId="1970"/>
    <cellStyle name="Note 5 8 3 4" xfId="1971"/>
    <cellStyle name="Note 5 8 4" xfId="1972"/>
    <cellStyle name="Note 5 8 4 2" xfId="1973"/>
    <cellStyle name="Note 5 8 5" xfId="1974"/>
    <cellStyle name="Note 5 8 5 2" xfId="1975"/>
    <cellStyle name="Note 5 8 6" xfId="1976"/>
    <cellStyle name="Note 6 2" xfId="1977"/>
    <cellStyle name="Note 6 2 2" xfId="1978"/>
    <cellStyle name="Note 6 2 2 2" xfId="1979"/>
    <cellStyle name="Note 6 2 2 2 2" xfId="1980"/>
    <cellStyle name="Note 6 2 2 2 2 2" xfId="1981"/>
    <cellStyle name="Note 6 2 2 2 3" xfId="1982"/>
    <cellStyle name="Note 6 2 2 3" xfId="1983"/>
    <cellStyle name="Note 6 2 2 3 2" xfId="1984"/>
    <cellStyle name="Note 6 2 2 4" xfId="1985"/>
    <cellStyle name="Note 6 2 2 4 2" xfId="1986"/>
    <cellStyle name="Note 6 2 2 5" xfId="1987"/>
    <cellStyle name="Note 6 2 3" xfId="1988"/>
    <cellStyle name="Note 6 2 3 2" xfId="1989"/>
    <cellStyle name="Note 6 2 3 2 2" xfId="1990"/>
    <cellStyle name="Note 6 2 3 3" xfId="1991"/>
    <cellStyle name="Note 6 2 3 3 2" xfId="1992"/>
    <cellStyle name="Note 6 2 3 4" xfId="1993"/>
    <cellStyle name="Note 6 2 4" xfId="1994"/>
    <cellStyle name="Note 6 2 4 2" xfId="1995"/>
    <cellStyle name="Note 6 2 5" xfId="1996"/>
    <cellStyle name="Note 6 2 5 2" xfId="1997"/>
    <cellStyle name="Note 6 2 6" xfId="1998"/>
    <cellStyle name="Note 6 3" xfId="1999"/>
    <cellStyle name="Note 6 3 2" xfId="2000"/>
    <cellStyle name="Note 6 3 2 2" xfId="2001"/>
    <cellStyle name="Note 6 3 2 2 2" xfId="2002"/>
    <cellStyle name="Note 6 3 2 2 2 2" xfId="2003"/>
    <cellStyle name="Note 6 3 2 2 3" xfId="2004"/>
    <cellStyle name="Note 6 3 2 3" xfId="2005"/>
    <cellStyle name="Note 6 3 2 3 2" xfId="2006"/>
    <cellStyle name="Note 6 3 2 4" xfId="2007"/>
    <cellStyle name="Note 6 3 2 4 2" xfId="2008"/>
    <cellStyle name="Note 6 3 2 5" xfId="2009"/>
    <cellStyle name="Note 6 3 3" xfId="2010"/>
    <cellStyle name="Note 6 3 3 2" xfId="2011"/>
    <cellStyle name="Note 6 3 3 2 2" xfId="2012"/>
    <cellStyle name="Note 6 3 3 3" xfId="2013"/>
    <cellStyle name="Note 6 3 3 3 2" xfId="2014"/>
    <cellStyle name="Note 6 3 3 4" xfId="2015"/>
    <cellStyle name="Note 6 3 4" xfId="2016"/>
    <cellStyle name="Note 6 3 4 2" xfId="2017"/>
    <cellStyle name="Note 6 3 5" xfId="2018"/>
    <cellStyle name="Note 6 3 5 2" xfId="2019"/>
    <cellStyle name="Note 6 3 6" xfId="2020"/>
    <cellStyle name="Note 6 4" xfId="2021"/>
    <cellStyle name="Note 6 4 2" xfId="2022"/>
    <cellStyle name="Note 6 4 2 2" xfId="2023"/>
    <cellStyle name="Note 6 4 2 2 2" xfId="2024"/>
    <cellStyle name="Note 6 4 2 2 2 2" xfId="2025"/>
    <cellStyle name="Note 6 4 2 2 3" xfId="2026"/>
    <cellStyle name="Note 6 4 2 3" xfId="2027"/>
    <cellStyle name="Note 6 4 2 3 2" xfId="2028"/>
    <cellStyle name="Note 6 4 2 4" xfId="2029"/>
    <cellStyle name="Note 6 4 2 4 2" xfId="2030"/>
    <cellStyle name="Note 6 4 2 5" xfId="2031"/>
    <cellStyle name="Note 6 4 3" xfId="2032"/>
    <cellStyle name="Note 6 4 3 2" xfId="2033"/>
    <cellStyle name="Note 6 4 3 2 2" xfId="2034"/>
    <cellStyle name="Note 6 4 3 3" xfId="2035"/>
    <cellStyle name="Note 6 4 3 3 2" xfId="2036"/>
    <cellStyle name="Note 6 4 3 4" xfId="2037"/>
    <cellStyle name="Note 6 4 4" xfId="2038"/>
    <cellStyle name="Note 6 4 4 2" xfId="2039"/>
    <cellStyle name="Note 6 4 5" xfId="2040"/>
    <cellStyle name="Note 6 4 5 2" xfId="2041"/>
    <cellStyle name="Note 6 4 6" xfId="2042"/>
    <cellStyle name="Note 6 5" xfId="2043"/>
    <cellStyle name="Note 6 5 2" xfId="2044"/>
    <cellStyle name="Note 6 5 2 2" xfId="2045"/>
    <cellStyle name="Note 6 5 2 2 2" xfId="2046"/>
    <cellStyle name="Note 6 5 2 2 2 2" xfId="2047"/>
    <cellStyle name="Note 6 5 2 2 3" xfId="2048"/>
    <cellStyle name="Note 6 5 2 3" xfId="2049"/>
    <cellStyle name="Note 6 5 2 3 2" xfId="2050"/>
    <cellStyle name="Note 6 5 2 4" xfId="2051"/>
    <cellStyle name="Note 6 5 2 4 2" xfId="2052"/>
    <cellStyle name="Note 6 5 2 5" xfId="2053"/>
    <cellStyle name="Note 6 5 3" xfId="2054"/>
    <cellStyle name="Note 6 5 3 2" xfId="2055"/>
    <cellStyle name="Note 6 5 3 2 2" xfId="2056"/>
    <cellStyle name="Note 6 5 3 3" xfId="2057"/>
    <cellStyle name="Note 6 5 3 3 2" xfId="2058"/>
    <cellStyle name="Note 6 5 3 4" xfId="2059"/>
    <cellStyle name="Note 6 5 4" xfId="2060"/>
    <cellStyle name="Note 6 5 4 2" xfId="2061"/>
    <cellStyle name="Note 6 5 5" xfId="2062"/>
    <cellStyle name="Note 6 5 5 2" xfId="2063"/>
    <cellStyle name="Note 6 5 6" xfId="2064"/>
    <cellStyle name="Note 6 6" xfId="2065"/>
    <cellStyle name="Note 6 6 2" xfId="2066"/>
    <cellStyle name="Note 6 6 2 2" xfId="2067"/>
    <cellStyle name="Note 6 6 2 2 2" xfId="2068"/>
    <cellStyle name="Note 6 6 2 2 2 2" xfId="2069"/>
    <cellStyle name="Note 6 6 2 2 3" xfId="2070"/>
    <cellStyle name="Note 6 6 2 3" xfId="2071"/>
    <cellStyle name="Note 6 6 2 3 2" xfId="2072"/>
    <cellStyle name="Note 6 6 2 4" xfId="2073"/>
    <cellStyle name="Note 6 6 2 4 2" xfId="2074"/>
    <cellStyle name="Note 6 6 2 5" xfId="2075"/>
    <cellStyle name="Note 6 6 3" xfId="2076"/>
    <cellStyle name="Note 6 6 3 2" xfId="2077"/>
    <cellStyle name="Note 6 6 3 2 2" xfId="2078"/>
    <cellStyle name="Note 6 6 3 3" xfId="2079"/>
    <cellStyle name="Note 6 6 3 3 2" xfId="2080"/>
    <cellStyle name="Note 6 6 3 4" xfId="2081"/>
    <cellStyle name="Note 6 6 4" xfId="2082"/>
    <cellStyle name="Note 6 6 4 2" xfId="2083"/>
    <cellStyle name="Note 6 6 5" xfId="2084"/>
    <cellStyle name="Note 6 6 5 2" xfId="2085"/>
    <cellStyle name="Note 6 6 6" xfId="2086"/>
    <cellStyle name="Note 6 7" xfId="2087"/>
    <cellStyle name="Note 6 7 2" xfId="2088"/>
    <cellStyle name="Note 6 7 2 2" xfId="2089"/>
    <cellStyle name="Note 6 7 2 2 2" xfId="2090"/>
    <cellStyle name="Note 6 7 2 2 2 2" xfId="2091"/>
    <cellStyle name="Note 6 7 2 2 3" xfId="2092"/>
    <cellStyle name="Note 6 7 2 3" xfId="2093"/>
    <cellStyle name="Note 6 7 2 3 2" xfId="2094"/>
    <cellStyle name="Note 6 7 2 4" xfId="2095"/>
    <cellStyle name="Note 6 7 2 4 2" xfId="2096"/>
    <cellStyle name="Note 6 7 2 5" xfId="2097"/>
    <cellStyle name="Note 6 7 3" xfId="2098"/>
    <cellStyle name="Note 6 7 3 2" xfId="2099"/>
    <cellStyle name="Note 6 7 3 2 2" xfId="2100"/>
    <cellStyle name="Note 6 7 3 3" xfId="2101"/>
    <cellStyle name="Note 6 7 3 3 2" xfId="2102"/>
    <cellStyle name="Note 6 7 3 4" xfId="2103"/>
    <cellStyle name="Note 6 7 4" xfId="2104"/>
    <cellStyle name="Note 6 7 4 2" xfId="2105"/>
    <cellStyle name="Note 6 7 5" xfId="2106"/>
    <cellStyle name="Note 6 7 5 2" xfId="2107"/>
    <cellStyle name="Note 6 7 6" xfId="2108"/>
    <cellStyle name="Note 6 8" xfId="2109"/>
    <cellStyle name="Note 6 8 2" xfId="2110"/>
    <cellStyle name="Note 6 8 2 2" xfId="2111"/>
    <cellStyle name="Note 6 8 2 2 2" xfId="2112"/>
    <cellStyle name="Note 6 8 2 2 2 2" xfId="2113"/>
    <cellStyle name="Note 6 8 2 2 3" xfId="2114"/>
    <cellStyle name="Note 6 8 2 3" xfId="2115"/>
    <cellStyle name="Note 6 8 2 3 2" xfId="2116"/>
    <cellStyle name="Note 6 8 2 4" xfId="2117"/>
    <cellStyle name="Note 6 8 2 4 2" xfId="2118"/>
    <cellStyle name="Note 6 8 2 5" xfId="2119"/>
    <cellStyle name="Note 6 8 3" xfId="2120"/>
    <cellStyle name="Note 6 8 3 2" xfId="2121"/>
    <cellStyle name="Note 6 8 3 2 2" xfId="2122"/>
    <cellStyle name="Note 6 8 3 3" xfId="2123"/>
    <cellStyle name="Note 6 8 3 3 2" xfId="2124"/>
    <cellStyle name="Note 6 8 3 4" xfId="2125"/>
    <cellStyle name="Note 6 8 4" xfId="2126"/>
    <cellStyle name="Note 6 8 4 2" xfId="2127"/>
    <cellStyle name="Note 6 8 5" xfId="2128"/>
    <cellStyle name="Note 6 8 5 2" xfId="2129"/>
    <cellStyle name="Note 6 8 6" xfId="2130"/>
    <cellStyle name="Note 7 2" xfId="2131"/>
    <cellStyle name="Note 7 2 2" xfId="2132"/>
    <cellStyle name="Note 7 2 2 2" xfId="2133"/>
    <cellStyle name="Note 7 2 2 2 2" xfId="2134"/>
    <cellStyle name="Note 7 2 2 2 2 2" xfId="2135"/>
    <cellStyle name="Note 7 2 2 2 3" xfId="2136"/>
    <cellStyle name="Note 7 2 2 3" xfId="2137"/>
    <cellStyle name="Note 7 2 2 3 2" xfId="2138"/>
    <cellStyle name="Note 7 2 2 4" xfId="2139"/>
    <cellStyle name="Note 7 2 2 4 2" xfId="2140"/>
    <cellStyle name="Note 7 2 2 5" xfId="2141"/>
    <cellStyle name="Note 7 2 3" xfId="2142"/>
    <cellStyle name="Note 7 2 3 2" xfId="2143"/>
    <cellStyle name="Note 7 2 3 2 2" xfId="2144"/>
    <cellStyle name="Note 7 2 3 3" xfId="2145"/>
    <cellStyle name="Note 7 2 3 3 2" xfId="2146"/>
    <cellStyle name="Note 7 2 3 4" xfId="2147"/>
    <cellStyle name="Note 7 2 4" xfId="2148"/>
    <cellStyle name="Note 7 2 4 2" xfId="2149"/>
    <cellStyle name="Note 7 2 5" xfId="2150"/>
    <cellStyle name="Note 7 2 5 2" xfId="2151"/>
    <cellStyle name="Note 7 2 6" xfId="2152"/>
    <cellStyle name="Note 7 3" xfId="2153"/>
    <cellStyle name="Note 7 3 2" xfId="2154"/>
    <cellStyle name="Note 7 3 2 2" xfId="2155"/>
    <cellStyle name="Note 7 3 2 2 2" xfId="2156"/>
    <cellStyle name="Note 7 3 2 2 2 2" xfId="2157"/>
    <cellStyle name="Note 7 3 2 2 3" xfId="2158"/>
    <cellStyle name="Note 7 3 2 3" xfId="2159"/>
    <cellStyle name="Note 7 3 2 3 2" xfId="2160"/>
    <cellStyle name="Note 7 3 2 4" xfId="2161"/>
    <cellStyle name="Note 7 3 2 4 2" xfId="2162"/>
    <cellStyle name="Note 7 3 2 5" xfId="2163"/>
    <cellStyle name="Note 7 3 3" xfId="2164"/>
    <cellStyle name="Note 7 3 3 2" xfId="2165"/>
    <cellStyle name="Note 7 3 3 2 2" xfId="2166"/>
    <cellStyle name="Note 7 3 3 3" xfId="2167"/>
    <cellStyle name="Note 7 3 3 3 2" xfId="2168"/>
    <cellStyle name="Note 7 3 3 4" xfId="2169"/>
    <cellStyle name="Note 7 3 4" xfId="2170"/>
    <cellStyle name="Note 7 3 4 2" xfId="2171"/>
    <cellStyle name="Note 7 3 5" xfId="2172"/>
    <cellStyle name="Note 7 3 5 2" xfId="2173"/>
    <cellStyle name="Note 7 3 6" xfId="2174"/>
    <cellStyle name="Note 7 4" xfId="2175"/>
    <cellStyle name="Note 7 4 2" xfId="2176"/>
    <cellStyle name="Note 7 4 2 2" xfId="2177"/>
    <cellStyle name="Note 7 4 2 2 2" xfId="2178"/>
    <cellStyle name="Note 7 4 2 2 2 2" xfId="2179"/>
    <cellStyle name="Note 7 4 2 2 3" xfId="2180"/>
    <cellStyle name="Note 7 4 2 3" xfId="2181"/>
    <cellStyle name="Note 7 4 2 3 2" xfId="2182"/>
    <cellStyle name="Note 7 4 2 4" xfId="2183"/>
    <cellStyle name="Note 7 4 2 4 2" xfId="2184"/>
    <cellStyle name="Note 7 4 2 5" xfId="2185"/>
    <cellStyle name="Note 7 4 3" xfId="2186"/>
    <cellStyle name="Note 7 4 3 2" xfId="2187"/>
    <cellStyle name="Note 7 4 3 2 2" xfId="2188"/>
    <cellStyle name="Note 7 4 3 3" xfId="2189"/>
    <cellStyle name="Note 7 4 3 3 2" xfId="2190"/>
    <cellStyle name="Note 7 4 3 4" xfId="2191"/>
    <cellStyle name="Note 7 4 4" xfId="2192"/>
    <cellStyle name="Note 7 4 4 2" xfId="2193"/>
    <cellStyle name="Note 7 4 5" xfId="2194"/>
    <cellStyle name="Note 7 4 5 2" xfId="2195"/>
    <cellStyle name="Note 7 4 6" xfId="2196"/>
    <cellStyle name="Note 7 5" xfId="2197"/>
    <cellStyle name="Note 7 5 2" xfId="2198"/>
    <cellStyle name="Note 7 5 2 2" xfId="2199"/>
    <cellStyle name="Note 7 5 2 2 2" xfId="2200"/>
    <cellStyle name="Note 7 5 2 2 2 2" xfId="2201"/>
    <cellStyle name="Note 7 5 2 2 3" xfId="2202"/>
    <cellStyle name="Note 7 5 2 3" xfId="2203"/>
    <cellStyle name="Note 7 5 2 3 2" xfId="2204"/>
    <cellStyle name="Note 7 5 2 4" xfId="2205"/>
    <cellStyle name="Note 7 5 2 4 2" xfId="2206"/>
    <cellStyle name="Note 7 5 2 5" xfId="2207"/>
    <cellStyle name="Note 7 5 3" xfId="2208"/>
    <cellStyle name="Note 7 5 3 2" xfId="2209"/>
    <cellStyle name="Note 7 5 3 2 2" xfId="2210"/>
    <cellStyle name="Note 7 5 3 3" xfId="2211"/>
    <cellStyle name="Note 7 5 3 3 2" xfId="2212"/>
    <cellStyle name="Note 7 5 3 4" xfId="2213"/>
    <cellStyle name="Note 7 5 4" xfId="2214"/>
    <cellStyle name="Note 7 5 4 2" xfId="2215"/>
    <cellStyle name="Note 7 5 5" xfId="2216"/>
    <cellStyle name="Note 7 5 5 2" xfId="2217"/>
    <cellStyle name="Note 7 5 6" xfId="2218"/>
    <cellStyle name="Note 7 6" xfId="2219"/>
    <cellStyle name="Note 7 6 2" xfId="2220"/>
    <cellStyle name="Note 7 6 2 2" xfId="2221"/>
    <cellStyle name="Note 7 6 2 2 2" xfId="2222"/>
    <cellStyle name="Note 7 6 2 2 2 2" xfId="2223"/>
    <cellStyle name="Note 7 6 2 2 3" xfId="2224"/>
    <cellStyle name="Note 7 6 2 3" xfId="2225"/>
    <cellStyle name="Note 7 6 2 3 2" xfId="2226"/>
    <cellStyle name="Note 7 6 2 4" xfId="2227"/>
    <cellStyle name="Note 7 6 2 4 2" xfId="2228"/>
    <cellStyle name="Note 7 6 2 5" xfId="2229"/>
    <cellStyle name="Note 7 6 3" xfId="2230"/>
    <cellStyle name="Note 7 6 3 2" xfId="2231"/>
    <cellStyle name="Note 7 6 3 2 2" xfId="2232"/>
    <cellStyle name="Note 7 6 3 3" xfId="2233"/>
    <cellStyle name="Note 7 6 3 3 2" xfId="2234"/>
    <cellStyle name="Note 7 6 3 4" xfId="2235"/>
    <cellStyle name="Note 7 6 4" xfId="2236"/>
    <cellStyle name="Note 7 6 4 2" xfId="2237"/>
    <cellStyle name="Note 7 6 5" xfId="2238"/>
    <cellStyle name="Note 7 6 5 2" xfId="2239"/>
    <cellStyle name="Note 7 6 6" xfId="2240"/>
    <cellStyle name="Note 7 7" xfId="2241"/>
    <cellStyle name="Note 7 7 2" xfId="2242"/>
    <cellStyle name="Note 7 7 2 2" xfId="2243"/>
    <cellStyle name="Note 7 7 2 2 2" xfId="2244"/>
    <cellStyle name="Note 7 7 2 2 2 2" xfId="2245"/>
    <cellStyle name="Note 7 7 2 2 3" xfId="2246"/>
    <cellStyle name="Note 7 7 2 3" xfId="2247"/>
    <cellStyle name="Note 7 7 2 3 2" xfId="2248"/>
    <cellStyle name="Note 7 7 2 4" xfId="2249"/>
    <cellStyle name="Note 7 7 2 4 2" xfId="2250"/>
    <cellStyle name="Note 7 7 2 5" xfId="2251"/>
    <cellStyle name="Note 7 7 3" xfId="2252"/>
    <cellStyle name="Note 7 7 3 2" xfId="2253"/>
    <cellStyle name="Note 7 7 3 2 2" xfId="2254"/>
    <cellStyle name="Note 7 7 3 3" xfId="2255"/>
    <cellStyle name="Note 7 7 3 3 2" xfId="2256"/>
    <cellStyle name="Note 7 7 3 4" xfId="2257"/>
    <cellStyle name="Note 7 7 4" xfId="2258"/>
    <cellStyle name="Note 7 7 4 2" xfId="2259"/>
    <cellStyle name="Note 7 7 5" xfId="2260"/>
    <cellStyle name="Note 7 7 5 2" xfId="2261"/>
    <cellStyle name="Note 7 7 6" xfId="2262"/>
    <cellStyle name="Note 7 8" xfId="2263"/>
    <cellStyle name="Note 7 8 2" xfId="2264"/>
    <cellStyle name="Note 7 8 2 2" xfId="2265"/>
    <cellStyle name="Note 7 8 2 2 2" xfId="2266"/>
    <cellStyle name="Note 7 8 2 2 2 2" xfId="2267"/>
    <cellStyle name="Note 7 8 2 2 3" xfId="2268"/>
    <cellStyle name="Note 7 8 2 3" xfId="2269"/>
    <cellStyle name="Note 7 8 2 3 2" xfId="2270"/>
    <cellStyle name="Note 7 8 2 4" xfId="2271"/>
    <cellStyle name="Note 7 8 2 4 2" xfId="2272"/>
    <cellStyle name="Note 7 8 2 5" xfId="2273"/>
    <cellStyle name="Note 7 8 3" xfId="2274"/>
    <cellStyle name="Note 7 8 3 2" xfId="2275"/>
    <cellStyle name="Note 7 8 3 2 2" xfId="2276"/>
    <cellStyle name="Note 7 8 3 3" xfId="2277"/>
    <cellStyle name="Note 7 8 3 3 2" xfId="2278"/>
    <cellStyle name="Note 7 8 3 4" xfId="2279"/>
    <cellStyle name="Note 7 8 4" xfId="2280"/>
    <cellStyle name="Note 7 8 4 2" xfId="2281"/>
    <cellStyle name="Note 7 8 5" xfId="2282"/>
    <cellStyle name="Note 7 8 5 2" xfId="2283"/>
    <cellStyle name="Note 7 8 6" xfId="2284"/>
    <cellStyle name="Note 8 2" xfId="2285"/>
    <cellStyle name="Note 8 2 2" xfId="2286"/>
    <cellStyle name="Note 8 2 2 2" xfId="2287"/>
    <cellStyle name="Note 8 2 2 2 2" xfId="2288"/>
    <cellStyle name="Note 8 2 2 2 2 2" xfId="2289"/>
    <cellStyle name="Note 8 2 2 2 3" xfId="2290"/>
    <cellStyle name="Note 8 2 2 3" xfId="2291"/>
    <cellStyle name="Note 8 2 2 3 2" xfId="2292"/>
    <cellStyle name="Note 8 2 2 4" xfId="2293"/>
    <cellStyle name="Note 8 2 2 4 2" xfId="2294"/>
    <cellStyle name="Note 8 2 2 5" xfId="2295"/>
    <cellStyle name="Note 8 2 3" xfId="2296"/>
    <cellStyle name="Note 8 2 3 2" xfId="2297"/>
    <cellStyle name="Note 8 2 3 2 2" xfId="2298"/>
    <cellStyle name="Note 8 2 3 3" xfId="2299"/>
    <cellStyle name="Note 8 2 3 3 2" xfId="2300"/>
    <cellStyle name="Note 8 2 3 4" xfId="2301"/>
    <cellStyle name="Note 8 2 4" xfId="2302"/>
    <cellStyle name="Note 8 2 4 2" xfId="2303"/>
    <cellStyle name="Note 8 2 5" xfId="2304"/>
    <cellStyle name="Note 8 2 5 2" xfId="2305"/>
    <cellStyle name="Note 8 2 6" xfId="2306"/>
    <cellStyle name="Note 8 3" xfId="2307"/>
    <cellStyle name="Note 8 3 2" xfId="2308"/>
    <cellStyle name="Note 8 3 2 2" xfId="2309"/>
    <cellStyle name="Note 8 3 2 2 2" xfId="2310"/>
    <cellStyle name="Note 8 3 2 2 2 2" xfId="2311"/>
    <cellStyle name="Note 8 3 2 2 3" xfId="2312"/>
    <cellStyle name="Note 8 3 2 3" xfId="2313"/>
    <cellStyle name="Note 8 3 2 3 2" xfId="2314"/>
    <cellStyle name="Note 8 3 2 4" xfId="2315"/>
    <cellStyle name="Note 8 3 2 4 2" xfId="2316"/>
    <cellStyle name="Note 8 3 2 5" xfId="2317"/>
    <cellStyle name="Note 8 3 3" xfId="2318"/>
    <cellStyle name="Note 8 3 3 2" xfId="2319"/>
    <cellStyle name="Note 8 3 3 2 2" xfId="2320"/>
    <cellStyle name="Note 8 3 3 3" xfId="2321"/>
    <cellStyle name="Note 8 3 3 3 2" xfId="2322"/>
    <cellStyle name="Note 8 3 3 4" xfId="2323"/>
    <cellStyle name="Note 8 3 4" xfId="2324"/>
    <cellStyle name="Note 8 3 4 2" xfId="2325"/>
    <cellStyle name="Note 8 3 5" xfId="2326"/>
    <cellStyle name="Note 8 3 5 2" xfId="2327"/>
    <cellStyle name="Note 8 3 6" xfId="2328"/>
    <cellStyle name="Note 8 4" xfId="2329"/>
    <cellStyle name="Note 8 4 2" xfId="2330"/>
    <cellStyle name="Note 8 4 2 2" xfId="2331"/>
    <cellStyle name="Note 8 4 2 2 2" xfId="2332"/>
    <cellStyle name="Note 8 4 2 2 2 2" xfId="2333"/>
    <cellStyle name="Note 8 4 2 2 3" xfId="2334"/>
    <cellStyle name="Note 8 4 2 3" xfId="2335"/>
    <cellStyle name="Note 8 4 2 3 2" xfId="2336"/>
    <cellStyle name="Note 8 4 2 4" xfId="2337"/>
    <cellStyle name="Note 8 4 2 4 2" xfId="2338"/>
    <cellStyle name="Note 8 4 2 5" xfId="2339"/>
    <cellStyle name="Note 8 4 3" xfId="2340"/>
    <cellStyle name="Note 8 4 3 2" xfId="2341"/>
    <cellStyle name="Note 8 4 3 2 2" xfId="2342"/>
    <cellStyle name="Note 8 4 3 3" xfId="2343"/>
    <cellStyle name="Note 8 4 3 3 2" xfId="2344"/>
    <cellStyle name="Note 8 4 3 4" xfId="2345"/>
    <cellStyle name="Note 8 4 4" xfId="2346"/>
    <cellStyle name="Note 8 4 4 2" xfId="2347"/>
    <cellStyle name="Note 8 4 5" xfId="2348"/>
    <cellStyle name="Note 8 4 5 2" xfId="2349"/>
    <cellStyle name="Note 8 4 6" xfId="2350"/>
    <cellStyle name="Note 8 5" xfId="2351"/>
    <cellStyle name="Note 8 5 2" xfId="2352"/>
    <cellStyle name="Note 8 5 2 2" xfId="2353"/>
    <cellStyle name="Note 8 5 2 2 2" xfId="2354"/>
    <cellStyle name="Note 8 5 2 2 2 2" xfId="2355"/>
    <cellStyle name="Note 8 5 2 2 3" xfId="2356"/>
    <cellStyle name="Note 8 5 2 3" xfId="2357"/>
    <cellStyle name="Note 8 5 2 3 2" xfId="2358"/>
    <cellStyle name="Note 8 5 2 4" xfId="2359"/>
    <cellStyle name="Note 8 5 2 4 2" xfId="2360"/>
    <cellStyle name="Note 8 5 2 5" xfId="2361"/>
    <cellStyle name="Note 8 5 3" xfId="2362"/>
    <cellStyle name="Note 8 5 3 2" xfId="2363"/>
    <cellStyle name="Note 8 5 3 2 2" xfId="2364"/>
    <cellStyle name="Note 8 5 3 3" xfId="2365"/>
    <cellStyle name="Note 8 5 3 3 2" xfId="2366"/>
    <cellStyle name="Note 8 5 3 4" xfId="2367"/>
    <cellStyle name="Note 8 5 4" xfId="2368"/>
    <cellStyle name="Note 8 5 4 2" xfId="2369"/>
    <cellStyle name="Note 8 5 5" xfId="2370"/>
    <cellStyle name="Note 8 5 5 2" xfId="2371"/>
    <cellStyle name="Note 8 5 6" xfId="2372"/>
    <cellStyle name="Note 8 6" xfId="2373"/>
    <cellStyle name="Note 8 6 2" xfId="2374"/>
    <cellStyle name="Note 8 6 2 2" xfId="2375"/>
    <cellStyle name="Note 8 6 2 2 2" xfId="2376"/>
    <cellStyle name="Note 8 6 2 2 2 2" xfId="2377"/>
    <cellStyle name="Note 8 6 2 2 3" xfId="2378"/>
    <cellStyle name="Note 8 6 2 3" xfId="2379"/>
    <cellStyle name="Note 8 6 2 3 2" xfId="2380"/>
    <cellStyle name="Note 8 6 2 4" xfId="2381"/>
    <cellStyle name="Note 8 6 2 4 2" xfId="2382"/>
    <cellStyle name="Note 8 6 2 5" xfId="2383"/>
    <cellStyle name="Note 8 6 3" xfId="2384"/>
    <cellStyle name="Note 8 6 3 2" xfId="2385"/>
    <cellStyle name="Note 8 6 3 2 2" xfId="2386"/>
    <cellStyle name="Note 8 6 3 3" xfId="2387"/>
    <cellStyle name="Note 8 6 3 3 2" xfId="2388"/>
    <cellStyle name="Note 8 6 3 4" xfId="2389"/>
    <cellStyle name="Note 8 6 4" xfId="2390"/>
    <cellStyle name="Note 8 6 4 2" xfId="2391"/>
    <cellStyle name="Note 8 6 5" xfId="2392"/>
    <cellStyle name="Note 8 6 5 2" xfId="2393"/>
    <cellStyle name="Note 8 6 6" xfId="2394"/>
    <cellStyle name="Note 8 7" xfId="2395"/>
    <cellStyle name="Note 8 7 2" xfId="2396"/>
    <cellStyle name="Note 8 7 2 2" xfId="2397"/>
    <cellStyle name="Note 8 7 2 2 2" xfId="2398"/>
    <cellStyle name="Note 8 7 2 2 2 2" xfId="2399"/>
    <cellStyle name="Note 8 7 2 2 3" xfId="2400"/>
    <cellStyle name="Note 8 7 2 3" xfId="2401"/>
    <cellStyle name="Note 8 7 2 3 2" xfId="2402"/>
    <cellStyle name="Note 8 7 2 4" xfId="2403"/>
    <cellStyle name="Note 8 7 2 4 2" xfId="2404"/>
    <cellStyle name="Note 8 7 2 5" xfId="2405"/>
    <cellStyle name="Note 8 7 3" xfId="2406"/>
    <cellStyle name="Note 8 7 3 2" xfId="2407"/>
    <cellStyle name="Note 8 7 3 2 2" xfId="2408"/>
    <cellStyle name="Note 8 7 3 3" xfId="2409"/>
    <cellStyle name="Note 8 7 3 3 2" xfId="2410"/>
    <cellStyle name="Note 8 7 3 4" xfId="2411"/>
    <cellStyle name="Note 8 7 4" xfId="2412"/>
    <cellStyle name="Note 8 7 4 2" xfId="2413"/>
    <cellStyle name="Note 8 7 5" xfId="2414"/>
    <cellStyle name="Note 8 7 5 2" xfId="2415"/>
    <cellStyle name="Note 8 7 6" xfId="2416"/>
    <cellStyle name="Note 8 8" xfId="2417"/>
    <cellStyle name="Note 8 8 2" xfId="2418"/>
    <cellStyle name="Note 8 8 2 2" xfId="2419"/>
    <cellStyle name="Note 8 8 2 2 2" xfId="2420"/>
    <cellStyle name="Note 8 8 2 2 2 2" xfId="2421"/>
    <cellStyle name="Note 8 8 2 2 3" xfId="2422"/>
    <cellStyle name="Note 8 8 2 3" xfId="2423"/>
    <cellStyle name="Note 8 8 2 3 2" xfId="2424"/>
    <cellStyle name="Note 8 8 2 4" xfId="2425"/>
    <cellStyle name="Note 8 8 2 4 2" xfId="2426"/>
    <cellStyle name="Note 8 8 2 5" xfId="2427"/>
    <cellStyle name="Note 8 8 3" xfId="2428"/>
    <cellStyle name="Note 8 8 3 2" xfId="2429"/>
    <cellStyle name="Note 8 8 3 2 2" xfId="2430"/>
    <cellStyle name="Note 8 8 3 3" xfId="2431"/>
    <cellStyle name="Note 8 8 3 3 2" xfId="2432"/>
    <cellStyle name="Note 8 8 3 4" xfId="2433"/>
    <cellStyle name="Note 8 8 4" xfId="2434"/>
    <cellStyle name="Note 8 8 4 2" xfId="2435"/>
    <cellStyle name="Note 8 8 5" xfId="2436"/>
    <cellStyle name="Note 8 8 5 2" xfId="2437"/>
    <cellStyle name="Note 8 8 6" xfId="2438"/>
    <cellStyle name="Note 9 2" xfId="2439"/>
    <cellStyle name="Note 9 2 2" xfId="2440"/>
    <cellStyle name="Note 9 2 2 2" xfId="2441"/>
    <cellStyle name="Note 9 2 2 2 2" xfId="2442"/>
    <cellStyle name="Note 9 2 2 2 2 2" xfId="2443"/>
    <cellStyle name="Note 9 2 2 2 3" xfId="2444"/>
    <cellStyle name="Note 9 2 2 3" xfId="2445"/>
    <cellStyle name="Note 9 2 2 3 2" xfId="2446"/>
    <cellStyle name="Note 9 2 2 4" xfId="2447"/>
    <cellStyle name="Note 9 2 2 4 2" xfId="2448"/>
    <cellStyle name="Note 9 2 2 5" xfId="2449"/>
    <cellStyle name="Note 9 2 3" xfId="2450"/>
    <cellStyle name="Note 9 2 3 2" xfId="2451"/>
    <cellStyle name="Note 9 2 3 2 2" xfId="2452"/>
    <cellStyle name="Note 9 2 3 3" xfId="2453"/>
    <cellStyle name="Note 9 2 3 3 2" xfId="2454"/>
    <cellStyle name="Note 9 2 3 4" xfId="2455"/>
    <cellStyle name="Note 9 2 4" xfId="2456"/>
    <cellStyle name="Note 9 2 4 2" xfId="2457"/>
    <cellStyle name="Note 9 2 5" xfId="2458"/>
    <cellStyle name="Note 9 2 5 2" xfId="2459"/>
    <cellStyle name="Note 9 2 6" xfId="2460"/>
    <cellStyle name="Note 9 3" xfId="2461"/>
    <cellStyle name="Note 9 3 2" xfId="2462"/>
    <cellStyle name="Note 9 3 2 2" xfId="2463"/>
    <cellStyle name="Note 9 3 2 2 2" xfId="2464"/>
    <cellStyle name="Note 9 3 2 2 2 2" xfId="2465"/>
    <cellStyle name="Note 9 3 2 2 3" xfId="2466"/>
    <cellStyle name="Note 9 3 2 3" xfId="2467"/>
    <cellStyle name="Note 9 3 2 3 2" xfId="2468"/>
    <cellStyle name="Note 9 3 2 4" xfId="2469"/>
    <cellStyle name="Note 9 3 2 4 2" xfId="2470"/>
    <cellStyle name="Note 9 3 2 5" xfId="2471"/>
    <cellStyle name="Note 9 3 3" xfId="2472"/>
    <cellStyle name="Note 9 3 3 2" xfId="2473"/>
    <cellStyle name="Note 9 3 3 2 2" xfId="2474"/>
    <cellStyle name="Note 9 3 3 3" xfId="2475"/>
    <cellStyle name="Note 9 3 3 3 2" xfId="2476"/>
    <cellStyle name="Note 9 3 3 4" xfId="2477"/>
    <cellStyle name="Note 9 3 4" xfId="2478"/>
    <cellStyle name="Note 9 3 4 2" xfId="2479"/>
    <cellStyle name="Note 9 3 5" xfId="2480"/>
    <cellStyle name="Note 9 3 5 2" xfId="2481"/>
    <cellStyle name="Note 9 3 6" xfId="2482"/>
    <cellStyle name="Note 9 4" xfId="2483"/>
    <cellStyle name="Note 9 4 2" xfId="2484"/>
    <cellStyle name="Note 9 4 2 2" xfId="2485"/>
    <cellStyle name="Note 9 4 2 2 2" xfId="2486"/>
    <cellStyle name="Note 9 4 2 2 2 2" xfId="2487"/>
    <cellStyle name="Note 9 4 2 2 3" xfId="2488"/>
    <cellStyle name="Note 9 4 2 3" xfId="2489"/>
    <cellStyle name="Note 9 4 2 3 2" xfId="2490"/>
    <cellStyle name="Note 9 4 2 4" xfId="2491"/>
    <cellStyle name="Note 9 4 2 4 2" xfId="2492"/>
    <cellStyle name="Note 9 4 2 5" xfId="2493"/>
    <cellStyle name="Note 9 4 3" xfId="2494"/>
    <cellStyle name="Note 9 4 3 2" xfId="2495"/>
    <cellStyle name="Note 9 4 3 2 2" xfId="2496"/>
    <cellStyle name="Note 9 4 3 3" xfId="2497"/>
    <cellStyle name="Note 9 4 3 3 2" xfId="2498"/>
    <cellStyle name="Note 9 4 3 4" xfId="2499"/>
    <cellStyle name="Note 9 4 4" xfId="2500"/>
    <cellStyle name="Note 9 4 4 2" xfId="2501"/>
    <cellStyle name="Note 9 4 5" xfId="2502"/>
    <cellStyle name="Note 9 4 5 2" xfId="2503"/>
    <cellStyle name="Note 9 4 6" xfId="2504"/>
    <cellStyle name="Note 9 5" xfId="2505"/>
    <cellStyle name="Note 9 5 2" xfId="2506"/>
    <cellStyle name="Note 9 5 2 2" xfId="2507"/>
    <cellStyle name="Note 9 5 2 2 2" xfId="2508"/>
    <cellStyle name="Note 9 5 2 2 2 2" xfId="2509"/>
    <cellStyle name="Note 9 5 2 2 3" xfId="2510"/>
    <cellStyle name="Note 9 5 2 3" xfId="2511"/>
    <cellStyle name="Note 9 5 2 3 2" xfId="2512"/>
    <cellStyle name="Note 9 5 2 4" xfId="2513"/>
    <cellStyle name="Note 9 5 2 4 2" xfId="2514"/>
    <cellStyle name="Note 9 5 2 5" xfId="2515"/>
    <cellStyle name="Note 9 5 3" xfId="2516"/>
    <cellStyle name="Note 9 5 3 2" xfId="2517"/>
    <cellStyle name="Note 9 5 3 2 2" xfId="2518"/>
    <cellStyle name="Note 9 5 3 3" xfId="2519"/>
    <cellStyle name="Note 9 5 3 3 2" xfId="2520"/>
    <cellStyle name="Note 9 5 3 4" xfId="2521"/>
    <cellStyle name="Note 9 5 4" xfId="2522"/>
    <cellStyle name="Note 9 5 4 2" xfId="2523"/>
    <cellStyle name="Note 9 5 5" xfId="2524"/>
    <cellStyle name="Note 9 5 5 2" xfId="2525"/>
    <cellStyle name="Note 9 5 6" xfId="2526"/>
    <cellStyle name="Note 9 6" xfId="2527"/>
    <cellStyle name="Note 9 6 2" xfId="2528"/>
    <cellStyle name="Note 9 6 2 2" xfId="2529"/>
    <cellStyle name="Note 9 6 2 2 2" xfId="2530"/>
    <cellStyle name="Note 9 6 2 2 2 2" xfId="2531"/>
    <cellStyle name="Note 9 6 2 2 3" xfId="2532"/>
    <cellStyle name="Note 9 6 2 3" xfId="2533"/>
    <cellStyle name="Note 9 6 2 3 2" xfId="2534"/>
    <cellStyle name="Note 9 6 2 4" xfId="2535"/>
    <cellStyle name="Note 9 6 2 4 2" xfId="2536"/>
    <cellStyle name="Note 9 6 2 5" xfId="2537"/>
    <cellStyle name="Note 9 6 3" xfId="2538"/>
    <cellStyle name="Note 9 6 3 2" xfId="2539"/>
    <cellStyle name="Note 9 6 3 2 2" xfId="2540"/>
    <cellStyle name="Note 9 6 3 3" xfId="2541"/>
    <cellStyle name="Note 9 6 3 3 2" xfId="2542"/>
    <cellStyle name="Note 9 6 3 4" xfId="2543"/>
    <cellStyle name="Note 9 6 4" xfId="2544"/>
    <cellStyle name="Note 9 6 4 2" xfId="2545"/>
    <cellStyle name="Note 9 6 5" xfId="2546"/>
    <cellStyle name="Note 9 6 5 2" xfId="2547"/>
    <cellStyle name="Note 9 6 6" xfId="2548"/>
    <cellStyle name="Note 9 7" xfId="2549"/>
    <cellStyle name="Note 9 7 2" xfId="2550"/>
    <cellStyle name="Note 9 7 2 2" xfId="2551"/>
    <cellStyle name="Note 9 7 2 2 2" xfId="2552"/>
    <cellStyle name="Note 9 7 2 2 2 2" xfId="2553"/>
    <cellStyle name="Note 9 7 2 2 3" xfId="2554"/>
    <cellStyle name="Note 9 7 2 3" xfId="2555"/>
    <cellStyle name="Note 9 7 2 3 2" xfId="2556"/>
    <cellStyle name="Note 9 7 2 4" xfId="2557"/>
    <cellStyle name="Note 9 7 2 4 2" xfId="2558"/>
    <cellStyle name="Note 9 7 2 5" xfId="2559"/>
    <cellStyle name="Note 9 7 3" xfId="2560"/>
    <cellStyle name="Note 9 7 3 2" xfId="2561"/>
    <cellStyle name="Note 9 7 3 2 2" xfId="2562"/>
    <cellStyle name="Note 9 7 3 3" xfId="2563"/>
    <cellStyle name="Note 9 7 3 3 2" xfId="2564"/>
    <cellStyle name="Note 9 7 3 4" xfId="2565"/>
    <cellStyle name="Note 9 7 4" xfId="2566"/>
    <cellStyle name="Note 9 7 4 2" xfId="2567"/>
    <cellStyle name="Note 9 7 5" xfId="2568"/>
    <cellStyle name="Note 9 7 5 2" xfId="2569"/>
    <cellStyle name="Note 9 7 6" xfId="2570"/>
    <cellStyle name="Note 9 8" xfId="2571"/>
    <cellStyle name="Note 9 8 2" xfId="2572"/>
    <cellStyle name="Note 9 8 2 2" xfId="2573"/>
    <cellStyle name="Note 9 8 2 2 2" xfId="2574"/>
    <cellStyle name="Note 9 8 2 2 2 2" xfId="2575"/>
    <cellStyle name="Note 9 8 2 2 3" xfId="2576"/>
    <cellStyle name="Note 9 8 2 3" xfId="2577"/>
    <cellStyle name="Note 9 8 2 3 2" xfId="2578"/>
    <cellStyle name="Note 9 8 2 4" xfId="2579"/>
    <cellStyle name="Note 9 8 2 4 2" xfId="2580"/>
    <cellStyle name="Note 9 8 2 5" xfId="2581"/>
    <cellStyle name="Note 9 8 3" xfId="2582"/>
    <cellStyle name="Note 9 8 3 2" xfId="2583"/>
    <cellStyle name="Note 9 8 3 2 2" xfId="2584"/>
    <cellStyle name="Note 9 8 3 3" xfId="2585"/>
    <cellStyle name="Note 9 8 3 3 2" xfId="2586"/>
    <cellStyle name="Note 9 8 3 4" xfId="2587"/>
    <cellStyle name="Note 9 8 4" xfId="2588"/>
    <cellStyle name="Note 9 8 4 2" xfId="2589"/>
    <cellStyle name="Note 9 8 5" xfId="2590"/>
    <cellStyle name="Note 9 8 5 2" xfId="2591"/>
    <cellStyle name="Note 9 8 6" xfId="2592"/>
    <cellStyle name="Output" xfId="361" builtinId="21" customBuiltin="1"/>
    <cellStyle name="Output 2" xfId="220"/>
    <cellStyle name="Output 2 2" xfId="2593"/>
    <cellStyle name="Output Amounts" xfId="221"/>
    <cellStyle name="Output Column Headings" xfId="222"/>
    <cellStyle name="Output Line Items" xfId="223"/>
    <cellStyle name="Output Report Heading" xfId="224"/>
    <cellStyle name="Output Report Title" xfId="225"/>
    <cellStyle name="P" xfId="226"/>
    <cellStyle name="P 2" xfId="227"/>
    <cellStyle name="Percent" xfId="1" builtinId="5"/>
    <cellStyle name="Percent [2]" xfId="228"/>
    <cellStyle name="Percent 2" xfId="229"/>
    <cellStyle name="Percent 2 2" xfId="2594"/>
    <cellStyle name="Percent 2 2 2" xfId="2595"/>
    <cellStyle name="Percent 2 2 3" xfId="2596"/>
    <cellStyle name="Percent 2 2 3 2" xfId="2597"/>
    <cellStyle name="Percent 2 3" xfId="2598"/>
    <cellStyle name="Percent 2 4" xfId="2599"/>
    <cellStyle name="Percent 3" xfId="230"/>
    <cellStyle name="Percent 3 2" xfId="231"/>
    <cellStyle name="Percent 3 2 2" xfId="2601"/>
    <cellStyle name="Percent 3 3" xfId="2602"/>
    <cellStyle name="Percent 3 4" xfId="2603"/>
    <cellStyle name="Percent 3 5" xfId="2600"/>
    <cellStyle name="Percent 4" xfId="232"/>
    <cellStyle name="Percent 4 2" xfId="233"/>
    <cellStyle name="Percent 4 3" xfId="2604"/>
    <cellStyle name="Percent 4 4" xfId="2605"/>
    <cellStyle name="Percent 5" xfId="234"/>
    <cellStyle name="Percent 6" xfId="235"/>
    <cellStyle name="Percent 6 2" xfId="2771"/>
    <cellStyle name="Percent 7" xfId="236"/>
    <cellStyle name="Percent 8" xfId="237"/>
    <cellStyle name="Prozent_SubCatperStud" xfId="2606"/>
    <cellStyle name="Publication_style" xfId="2607"/>
    <cellStyle name="Refdb standard" xfId="238"/>
    <cellStyle name="Refdb standard 2" xfId="2608"/>
    <cellStyle name="ReportData" xfId="239"/>
    <cellStyle name="ReportElements" xfId="240"/>
    <cellStyle name="ReportHeader" xfId="241"/>
    <cellStyle name="row" xfId="2609"/>
    <cellStyle name="row 2" xfId="2610"/>
    <cellStyle name="Row_CategoryHeadings" xfId="2611"/>
    <cellStyle name="RowCodes" xfId="2612"/>
    <cellStyle name="RowCodes 2" xfId="2613"/>
    <cellStyle name="Row-Col Headings" xfId="2614"/>
    <cellStyle name="Row-Col Headings 2" xfId="2615"/>
    <cellStyle name="RowTitles" xfId="2616"/>
    <cellStyle name="RowTitles 2" xfId="2617"/>
    <cellStyle name="RowTitles_CENTRAL_GOVT" xfId="2618"/>
    <cellStyle name="RowTitles1-Detail" xfId="2619"/>
    <cellStyle name="RowTitles1-Detail 2" xfId="2620"/>
    <cellStyle name="RowTitles-Col2" xfId="2621"/>
    <cellStyle name="RowTitles-Col2 2" xfId="2622"/>
    <cellStyle name="RowTitles-Detail" xfId="2623"/>
    <cellStyle name="RowTitles-Detail 2" xfId="2624"/>
    <cellStyle name="SAPBEXaggData" xfId="242"/>
    <cellStyle name="SAPBEXaggDataEmph" xfId="243"/>
    <cellStyle name="SAPBEXaggItem" xfId="244"/>
    <cellStyle name="SAPBEXaggItemX" xfId="245"/>
    <cellStyle name="SAPBEXchaText" xfId="246"/>
    <cellStyle name="SAPBEXexcBad7" xfId="247"/>
    <cellStyle name="SAPBEXexcBad8" xfId="248"/>
    <cellStyle name="SAPBEXexcBad9" xfId="249"/>
    <cellStyle name="SAPBEXexcCritical4" xfId="250"/>
    <cellStyle name="SAPBEXexcCritical5" xfId="251"/>
    <cellStyle name="SAPBEXexcCritical6" xfId="252"/>
    <cellStyle name="SAPBEXexcGood1" xfId="253"/>
    <cellStyle name="SAPBEXexcGood2" xfId="254"/>
    <cellStyle name="SAPBEXexcGood3" xfId="255"/>
    <cellStyle name="SAPBEXfilterDrill" xfId="256"/>
    <cellStyle name="SAPBEXfilterItem" xfId="257"/>
    <cellStyle name="SAPBEXfilterText" xfId="258"/>
    <cellStyle name="SAPBEXformats" xfId="259"/>
    <cellStyle name="SAPBEXheaderItem" xfId="260"/>
    <cellStyle name="SAPBEXheaderText" xfId="261"/>
    <cellStyle name="SAPBEXHLevel0" xfId="262"/>
    <cellStyle name="SAPBEXHLevel0X" xfId="263"/>
    <cellStyle name="SAPBEXHLevel1" xfId="264"/>
    <cellStyle name="SAPBEXHLevel1X" xfId="265"/>
    <cellStyle name="SAPBEXHLevel2" xfId="266"/>
    <cellStyle name="SAPBEXHLevel2X" xfId="267"/>
    <cellStyle name="SAPBEXHLevel3" xfId="268"/>
    <cellStyle name="SAPBEXHLevel3X" xfId="269"/>
    <cellStyle name="SAPBEXresData" xfId="270"/>
    <cellStyle name="SAPBEXresDataEmph" xfId="271"/>
    <cellStyle name="SAPBEXresItem" xfId="272"/>
    <cellStyle name="SAPBEXresItemX" xfId="273"/>
    <cellStyle name="SAPBEXstdData" xfId="274"/>
    <cellStyle name="SAPBEXstdDataEmph" xfId="275"/>
    <cellStyle name="SAPBEXstdItem" xfId="276"/>
    <cellStyle name="SAPBEXstdItemX" xfId="277"/>
    <cellStyle name="SAPBEXtitle" xfId="278"/>
    <cellStyle name="SAPBEXundefined" xfId="279"/>
    <cellStyle name="Source" xfId="2625"/>
    <cellStyle name="Source 2" xfId="2626"/>
    <cellStyle name="Source 2 2" xfId="2627"/>
    <cellStyle name="Source 3" xfId="2628"/>
    <cellStyle name="Source 4" xfId="2629"/>
    <cellStyle name="Source 5" xfId="2630"/>
    <cellStyle name="Source 5 2" xfId="2631"/>
    <cellStyle name="Source 6" xfId="2632"/>
    <cellStyle name="Source 7" xfId="2633"/>
    <cellStyle name="Source 8" xfId="2634"/>
    <cellStyle name="Source_Subregional- Labour Market (Nomis) Part 1 11-12-06" xfId="2635"/>
    <cellStyle name="Standard_Info" xfId="2636"/>
    <cellStyle name="Style 1" xfId="11"/>
    <cellStyle name="Style 1 2" xfId="2637"/>
    <cellStyle name="Style1" xfId="280"/>
    <cellStyle name="Style2" xfId="281"/>
    <cellStyle name="Style3" xfId="282"/>
    <cellStyle name="Style4" xfId="283"/>
    <cellStyle name="Style5" xfId="284"/>
    <cellStyle name="Style6" xfId="285"/>
    <cellStyle name="Table Cells" xfId="2638"/>
    <cellStyle name="Table Cells 2" xfId="2639"/>
    <cellStyle name="Table Cells 2 2" xfId="2640"/>
    <cellStyle name="Table Cells 2 2 2" xfId="2641"/>
    <cellStyle name="Table Cells 2 3" xfId="2642"/>
    <cellStyle name="Table Cells 3" xfId="2643"/>
    <cellStyle name="Table Column Headings" xfId="2644"/>
    <cellStyle name="Table Footnote" xfId="286"/>
    <cellStyle name="Table Footnote 2" xfId="287"/>
    <cellStyle name="Table Footnote 2 2" xfId="288"/>
    <cellStyle name="Table Footnote_Table 5.6 sales of assets 23Feb2010" xfId="289"/>
    <cellStyle name="Table Header" xfId="290"/>
    <cellStyle name="Table Header 2" xfId="291"/>
    <cellStyle name="Table Header 2 2" xfId="292"/>
    <cellStyle name="Table Header_Table 5.6 sales of assets 23Feb2010" xfId="293"/>
    <cellStyle name="Table Heading 1" xfId="294"/>
    <cellStyle name="Table Heading 1 2" xfId="295"/>
    <cellStyle name="Table Heading 1 2 2" xfId="296"/>
    <cellStyle name="Table Heading 1_Table 5.6 sales of assets 23Feb2010" xfId="297"/>
    <cellStyle name="Table Heading 2" xfId="298"/>
    <cellStyle name="Table Heading 2 2" xfId="299"/>
    <cellStyle name="Table Heading 2_Table 5.6 sales of assets 23Feb2010" xfId="300"/>
    <cellStyle name="Table No." xfId="2645"/>
    <cellStyle name="Table No. 2" xfId="2646"/>
    <cellStyle name="Table Number" xfId="2647"/>
    <cellStyle name="Table Of Which" xfId="301"/>
    <cellStyle name="Table Of Which 2" xfId="302"/>
    <cellStyle name="Table Of Which_Table 5.6 sales of assets 23Feb2010" xfId="303"/>
    <cellStyle name="Table Row Billions" xfId="304"/>
    <cellStyle name="Table Row Billions 2" xfId="305"/>
    <cellStyle name="Table Row Billions Check" xfId="306"/>
    <cellStyle name="Table Row Billions Check 2" xfId="307"/>
    <cellStyle name="Table Row Billions Check 3" xfId="308"/>
    <cellStyle name="Table Row Billions Check_asset sales" xfId="309"/>
    <cellStyle name="Table Row Billions_Table 5.6 sales of assets 23Feb2010" xfId="310"/>
    <cellStyle name="Table Row Headings" xfId="2648"/>
    <cellStyle name="Table Row Millions" xfId="311"/>
    <cellStyle name="Table Row Millions 2" xfId="312"/>
    <cellStyle name="Table Row Millions 2 2" xfId="313"/>
    <cellStyle name="Table Row Millions Check" xfId="314"/>
    <cellStyle name="Table Row Millions Check 2" xfId="315"/>
    <cellStyle name="Table Row Millions Check 3" xfId="316"/>
    <cellStyle name="Table Row Millions Check 4" xfId="317"/>
    <cellStyle name="Table Row Millions Check_asset sales" xfId="318"/>
    <cellStyle name="Table Row Millions_Table 5.6 sales of assets 23Feb2010" xfId="319"/>
    <cellStyle name="Table Row Percentage" xfId="320"/>
    <cellStyle name="Table Row Percentage 2" xfId="321"/>
    <cellStyle name="Table Row Percentage Check" xfId="322"/>
    <cellStyle name="Table Row Percentage Check 2" xfId="323"/>
    <cellStyle name="Table Row Percentage Check 3" xfId="324"/>
    <cellStyle name="Table Row Percentage Check_asset sales" xfId="325"/>
    <cellStyle name="Table Row Percentage_Table 5.6 sales of assets 23Feb2010" xfId="326"/>
    <cellStyle name="Table Title" xfId="2649"/>
    <cellStyle name="Table Title 2" xfId="2650"/>
    <cellStyle name="Table Total Billions" xfId="327"/>
    <cellStyle name="Table Total Billions 2" xfId="328"/>
    <cellStyle name="Table Total Billions_Table 5.6 sales of assets 23Feb2010" xfId="329"/>
    <cellStyle name="Table Total Millions" xfId="330"/>
    <cellStyle name="Table Total Millions 2" xfId="331"/>
    <cellStyle name="Table Total Millions 2 2" xfId="332"/>
    <cellStyle name="Table Total Millions_Table 5.6 sales of assets 23Feb2010" xfId="333"/>
    <cellStyle name="Table Total Percentage" xfId="334"/>
    <cellStyle name="Table Total Percentage 2" xfId="335"/>
    <cellStyle name="Table Total Percentage_Table 5.6 sales of assets 23Feb2010" xfId="336"/>
    <cellStyle name="Table Units" xfId="337"/>
    <cellStyle name="Table Units 2" xfId="338"/>
    <cellStyle name="Table Units 2 2" xfId="339"/>
    <cellStyle name="Table Units_Table 5.6 sales of assets 23Feb2010" xfId="340"/>
    <cellStyle name="Table_Name" xfId="2651"/>
    <cellStyle name="temp" xfId="2652"/>
    <cellStyle name="temp 2" xfId="2653"/>
    <cellStyle name="þ_x001d_ð'&amp;Oý—&amp;Hý_x000b__x0008_—_x000f_h_x0010__x0007__x0001__x0001_" xfId="2654"/>
    <cellStyle name="Times New Roman" xfId="341"/>
    <cellStyle name="Title" xfId="352" builtinId="15" customBuiltin="1"/>
    <cellStyle name="Title 2" xfId="342"/>
    <cellStyle name="Title 2 2" xfId="2655"/>
    <cellStyle name="Title 3" xfId="343"/>
    <cellStyle name="Title 3 2" xfId="2736"/>
    <cellStyle name="Title 4" xfId="344"/>
    <cellStyle name="title1" xfId="2656"/>
    <cellStyle name="title1 2" xfId="2657"/>
    <cellStyle name="Total" xfId="368" builtinId="25" customBuiltin="1"/>
    <cellStyle name="Total 2" xfId="345"/>
    <cellStyle name="Total 2 2" xfId="2658"/>
    <cellStyle name="ts97" xfId="2659"/>
    <cellStyle name="u" xfId="2660"/>
    <cellStyle name="Undefined" xfId="2661"/>
    <cellStyle name="Untitled1" xfId="2662"/>
    <cellStyle name="Untitled2" xfId="2663"/>
    <cellStyle name="Warning Text" xfId="365" builtinId="11" customBuiltin="1"/>
    <cellStyle name="Warning Text 2" xfId="346"/>
    <cellStyle name="Warning Text 2 2" xfId="2664"/>
    <cellStyle name="Warnings" xfId="2665"/>
    <cellStyle name="Warnings 2" xfId="2666"/>
    <cellStyle name="Warnings 3" xfId="2667"/>
    <cellStyle name="Warnings 3 2" xfId="2668"/>
    <cellStyle name="Warnings 3_Data" xfId="2669"/>
    <cellStyle name="Warnings 4" xfId="2670"/>
    <cellStyle name="Warnings 4 2" xfId="2671"/>
    <cellStyle name="Warnings 5" xfId="2672"/>
    <cellStyle name="Warnings 6" xfId="2673"/>
    <cellStyle name="Warnings 7" xfId="2674"/>
    <cellStyle name="Warnings 7 2" xfId="2675"/>
    <cellStyle name="Warnings 8" xfId="2676"/>
    <cellStyle name="Warnings 9" xfId="2677"/>
    <cellStyle name="Warnings_9.9 Employment by occupation" xfId="2678"/>
    <cellStyle name="whole number" xfId="3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006275533868722"/>
          <c:y val="4.9601557533863777E-2"/>
          <c:w val="0.49762549401228828"/>
          <c:h val="0.94753170394163755"/>
        </c:manualLayout>
      </c:layout>
      <c:doughnutChart>
        <c:varyColors val="1"/>
        <c:ser>
          <c:idx val="0"/>
          <c:order val="0"/>
          <c:tx>
            <c:strRef>
              <c:f>Summary!$C$5</c:f>
              <c:strCache>
                <c:ptCount val="1"/>
                <c:pt idx="0">
                  <c:v>Number of designated assets on the HAR Register 2019</c:v>
                </c:pt>
              </c:strCache>
            </c:strRef>
          </c:tx>
          <c:dLbls>
            <c:dLbl>
              <c:idx val="0"/>
              <c:layout>
                <c:manualLayout>
                  <c:x val="-5.1685413923671853E-17"/>
                  <c:y val="1.8116768995503619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0-E8F0-4701-89D8-E177BD17BC3B}"/>
                </c:ext>
              </c:extLst>
            </c:dLbl>
            <c:dLbl>
              <c:idx val="1"/>
              <c:layout>
                <c:manualLayout>
                  <c:x val="0.13827613338175884"/>
                  <c:y val="-4.501227827201363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1-E8F0-4701-89D8-E177BD17BC3B}"/>
                </c:ext>
              </c:extLst>
            </c:dLbl>
            <c:dLbl>
              <c:idx val="2"/>
              <c:layout>
                <c:manualLayout>
                  <c:x val="0.13612601471559363"/>
                  <c:y val="-2.5999842363160475E-3"/>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2-E8F0-4701-89D8-E177BD17BC3B}"/>
                </c:ext>
              </c:extLst>
            </c:dLbl>
            <c:dLbl>
              <c:idx val="3"/>
              <c:layout>
                <c:manualLayout>
                  <c:x val="0.13311199948564018"/>
                  <c:y val="0.10391133849030994"/>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3-E8F0-4701-89D8-E177BD17BC3B}"/>
                </c:ext>
              </c:extLst>
            </c:dLbl>
            <c:dLbl>
              <c:idx val="5"/>
              <c:layout>
                <c:manualLayout>
                  <c:x val="-0.13656288398443367"/>
                  <c:y val="-0.1009363495782027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4-E8F0-4701-89D8-E177BD17BC3B}"/>
                </c:ext>
              </c:extLst>
            </c:dLbl>
            <c:dLbl>
              <c:idx val="6"/>
              <c:layout>
                <c:manualLayout>
                  <c:x val="-7.4037754157520161E-2"/>
                  <c:y val="-0.14901262074019361"/>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5-E8F0-4701-89D8-E177BD17BC3B}"/>
                </c:ext>
              </c:extLst>
            </c:dLbl>
            <c:spPr>
              <a:noFill/>
              <a:ln>
                <a:noFill/>
              </a:ln>
              <a:effectLst/>
            </c:spPr>
            <c:txPr>
              <a:bodyPr/>
              <a:lstStyle/>
              <a:p>
                <a:pPr>
                  <a:defRPr sz="1100"/>
                </a:pPr>
                <a:endParaRPr lang="en-US"/>
              </a:p>
            </c:txPr>
            <c:showLegendKey val="0"/>
            <c:showVal val="1"/>
            <c:showCatName val="1"/>
            <c:showSerName val="0"/>
            <c:showPercent val="0"/>
            <c:showBubbleSize val="0"/>
            <c:separator>
</c:separator>
            <c:showLeaderLines val="1"/>
            <c:extLst>
              <c:ext xmlns:c15="http://schemas.microsoft.com/office/drawing/2012/chart" uri="{CE6537A1-D6FC-4f65-9D91-7224C49458BB}">
                <c15:layout/>
              </c:ext>
            </c:extLst>
          </c:dLbls>
          <c:cat>
            <c:strRef>
              <c:f>Summary!$B$6:$B$13</c:f>
              <c:strCache>
                <c:ptCount val="8"/>
                <c:pt idx="0">
                  <c:v>Grade I &amp; Grade II* Buildings</c:v>
                </c:pt>
                <c:pt idx="1">
                  <c:v>Grade II Building (London)</c:v>
                </c:pt>
                <c:pt idx="2">
                  <c:v>Protected wreck sites </c:v>
                </c:pt>
                <c:pt idx="3">
                  <c:v>Listed places of worship</c:v>
                </c:pt>
                <c:pt idx="4">
                  <c:v>Scheduled monuments </c:v>
                </c:pt>
                <c:pt idx="5">
                  <c:v>Reg. parks &amp; gardens</c:v>
                </c:pt>
                <c:pt idx="6">
                  <c:v>Reg. battlefields </c:v>
                </c:pt>
                <c:pt idx="7">
                  <c:v>Conservation areas</c:v>
                </c:pt>
              </c:strCache>
            </c:strRef>
          </c:cat>
          <c:val>
            <c:numRef>
              <c:f>Summary!$C$6:$C$13</c:f>
              <c:numCache>
                <c:formatCode>_-* #,##0_-;\-* #,##0_-;_-* "-"??_-;_-@_-</c:formatCode>
                <c:ptCount val="8"/>
                <c:pt idx="0">
                  <c:v>828</c:v>
                </c:pt>
                <c:pt idx="1">
                  <c:v>389</c:v>
                </c:pt>
                <c:pt idx="2">
                  <c:v>3</c:v>
                </c:pt>
                <c:pt idx="3">
                  <c:v>915</c:v>
                </c:pt>
                <c:pt idx="4">
                  <c:v>2412</c:v>
                </c:pt>
                <c:pt idx="5">
                  <c:v>102</c:v>
                </c:pt>
                <c:pt idx="6">
                  <c:v>3</c:v>
                </c:pt>
                <c:pt idx="7">
                  <c:v>501</c:v>
                </c:pt>
              </c:numCache>
            </c:numRef>
          </c:val>
          <c:extLst>
            <c:ext xmlns:c16="http://schemas.microsoft.com/office/drawing/2014/chart" uri="{C3380CC4-5D6E-409C-BE32-E72D297353CC}">
              <c16:uniqueId val="{00000006-E8F0-4701-89D8-E177BD17BC3B}"/>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Change in Planning</a:t>
            </a:r>
            <a:r>
              <a:rPr lang="en-GB" baseline="0"/>
              <a:t> Application and Listed Building Consent decisions Indexed to 2002/03</a:t>
            </a:r>
            <a:endParaRPr lang="en-GB"/>
          </a:p>
        </c:rich>
      </c:tx>
      <c:overlay val="0"/>
    </c:title>
    <c:autoTitleDeleted val="0"/>
    <c:plotArea>
      <c:layout/>
      <c:lineChart>
        <c:grouping val="standard"/>
        <c:varyColors val="0"/>
        <c:ser>
          <c:idx val="0"/>
          <c:order val="0"/>
          <c:tx>
            <c:strRef>
              <c:f>Summary!$B$74</c:f>
              <c:strCache>
                <c:ptCount val="1"/>
                <c:pt idx="0">
                  <c:v>Total Planning Application Decisions</c:v>
                </c:pt>
              </c:strCache>
            </c:strRef>
          </c:tx>
          <c:marker>
            <c:symbol val="none"/>
          </c:marker>
          <c:dLbls>
            <c:dLbl>
              <c:idx val="0"/>
              <c:layout>
                <c:manualLayout>
                  <c:x val="-2.7441484545420464E-2"/>
                  <c:y val="3.15779711078969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858-4CB2-9E27-50CD8AAEFC53}"/>
                </c:ext>
              </c:extLst>
            </c:dLbl>
            <c:dLbl>
              <c:idx val="1"/>
              <c:delete val="1"/>
              <c:extLst>
                <c:ext xmlns:c15="http://schemas.microsoft.com/office/drawing/2012/chart" uri="{CE6537A1-D6FC-4f65-9D91-7224C49458BB}"/>
                <c:ext xmlns:c16="http://schemas.microsoft.com/office/drawing/2014/chart" uri="{C3380CC4-5D6E-409C-BE32-E72D297353CC}">
                  <c16:uniqueId val="{00000001-E858-4CB2-9E27-50CD8AAEFC53}"/>
                </c:ext>
              </c:extLst>
            </c:dLbl>
            <c:dLbl>
              <c:idx val="2"/>
              <c:delete val="1"/>
              <c:extLst>
                <c:ext xmlns:c15="http://schemas.microsoft.com/office/drawing/2012/chart" uri="{CE6537A1-D6FC-4f65-9D91-7224C49458BB}"/>
                <c:ext xmlns:c16="http://schemas.microsoft.com/office/drawing/2014/chart" uri="{C3380CC4-5D6E-409C-BE32-E72D297353CC}">
                  <c16:uniqueId val="{00000002-E858-4CB2-9E27-50CD8AAEFC53}"/>
                </c:ext>
              </c:extLst>
            </c:dLbl>
            <c:dLbl>
              <c:idx val="3"/>
              <c:delete val="1"/>
              <c:extLst>
                <c:ext xmlns:c15="http://schemas.microsoft.com/office/drawing/2012/chart" uri="{CE6537A1-D6FC-4f65-9D91-7224C49458BB}"/>
                <c:ext xmlns:c16="http://schemas.microsoft.com/office/drawing/2014/chart" uri="{C3380CC4-5D6E-409C-BE32-E72D297353CC}">
                  <c16:uniqueId val="{00000003-E858-4CB2-9E27-50CD8AAEFC53}"/>
                </c:ext>
              </c:extLst>
            </c:dLbl>
            <c:dLbl>
              <c:idx val="4"/>
              <c:delete val="1"/>
              <c:extLst>
                <c:ext xmlns:c15="http://schemas.microsoft.com/office/drawing/2012/chart" uri="{CE6537A1-D6FC-4f65-9D91-7224C49458BB}"/>
                <c:ext xmlns:c16="http://schemas.microsoft.com/office/drawing/2014/chart" uri="{C3380CC4-5D6E-409C-BE32-E72D297353CC}">
                  <c16:uniqueId val="{00000004-E858-4CB2-9E27-50CD8AAEFC53}"/>
                </c:ext>
              </c:extLst>
            </c:dLbl>
            <c:dLbl>
              <c:idx val="5"/>
              <c:layout>
                <c:manualLayout>
                  <c:x val="-2.8813558772691487E-2"/>
                  <c:y val="5.05247537726351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858-4CB2-9E27-50CD8AAEFC53}"/>
                </c:ext>
              </c:extLst>
            </c:dLbl>
            <c:dLbl>
              <c:idx val="6"/>
              <c:delete val="1"/>
              <c:extLst>
                <c:ext xmlns:c15="http://schemas.microsoft.com/office/drawing/2012/chart" uri="{CE6537A1-D6FC-4f65-9D91-7224C49458BB}"/>
                <c:ext xmlns:c16="http://schemas.microsoft.com/office/drawing/2014/chart" uri="{C3380CC4-5D6E-409C-BE32-E72D297353CC}">
                  <c16:uniqueId val="{00000006-E858-4CB2-9E27-50CD8AAEFC53}"/>
                </c:ext>
              </c:extLst>
            </c:dLbl>
            <c:dLbl>
              <c:idx val="7"/>
              <c:delete val="1"/>
              <c:extLst>
                <c:ext xmlns:c15="http://schemas.microsoft.com/office/drawing/2012/chart" uri="{CE6537A1-D6FC-4f65-9D91-7224C49458BB}"/>
                <c:ext xmlns:c16="http://schemas.microsoft.com/office/drawing/2014/chart" uri="{C3380CC4-5D6E-409C-BE32-E72D297353CC}">
                  <c16:uniqueId val="{00000007-E858-4CB2-9E27-50CD8AAEFC53}"/>
                </c:ext>
              </c:extLst>
            </c:dLbl>
            <c:dLbl>
              <c:idx val="8"/>
              <c:delete val="1"/>
              <c:extLst>
                <c:ext xmlns:c15="http://schemas.microsoft.com/office/drawing/2012/chart" uri="{CE6537A1-D6FC-4f65-9D91-7224C49458BB}"/>
                <c:ext xmlns:c16="http://schemas.microsoft.com/office/drawing/2014/chart" uri="{C3380CC4-5D6E-409C-BE32-E72D297353CC}">
                  <c16:uniqueId val="{00000008-E858-4CB2-9E27-50CD8AAEFC53}"/>
                </c:ext>
              </c:extLst>
            </c:dLbl>
            <c:dLbl>
              <c:idx val="9"/>
              <c:delete val="1"/>
              <c:extLst>
                <c:ext xmlns:c15="http://schemas.microsoft.com/office/drawing/2012/chart" uri="{CE6537A1-D6FC-4f65-9D91-7224C49458BB}"/>
                <c:ext xmlns:c16="http://schemas.microsoft.com/office/drawing/2014/chart" uri="{C3380CC4-5D6E-409C-BE32-E72D297353CC}">
                  <c16:uniqueId val="{00000009-E858-4CB2-9E27-50CD8AAEFC53}"/>
                </c:ext>
              </c:extLst>
            </c:dLbl>
            <c:dLbl>
              <c:idx val="10"/>
              <c:delete val="1"/>
              <c:extLst>
                <c:ext xmlns:c15="http://schemas.microsoft.com/office/drawing/2012/chart" uri="{CE6537A1-D6FC-4f65-9D91-7224C49458BB}"/>
                <c:ext xmlns:c16="http://schemas.microsoft.com/office/drawing/2014/chart" uri="{C3380CC4-5D6E-409C-BE32-E72D297353CC}">
                  <c16:uniqueId val="{0000000A-E858-4CB2-9E27-50CD8AAEFC53}"/>
                </c:ext>
              </c:extLst>
            </c:dLbl>
            <c:dLbl>
              <c:idx val="11"/>
              <c:delete val="1"/>
              <c:extLst>
                <c:ext xmlns:c15="http://schemas.microsoft.com/office/drawing/2012/chart" uri="{CE6537A1-D6FC-4f65-9D91-7224C49458BB}"/>
                <c:ext xmlns:c16="http://schemas.microsoft.com/office/drawing/2014/chart" uri="{C3380CC4-5D6E-409C-BE32-E72D297353CC}">
                  <c16:uniqueId val="{0000000B-E858-4CB2-9E27-50CD8AAEFC53}"/>
                </c:ext>
              </c:extLst>
            </c:dLbl>
            <c:dLbl>
              <c:idx val="12"/>
              <c:delete val="1"/>
              <c:extLst>
                <c:ext xmlns:c15="http://schemas.microsoft.com/office/drawing/2012/chart" uri="{CE6537A1-D6FC-4f65-9D91-7224C49458BB}"/>
                <c:ext xmlns:c16="http://schemas.microsoft.com/office/drawing/2014/chart" uri="{C3380CC4-5D6E-409C-BE32-E72D297353CC}">
                  <c16:uniqueId val="{0000000C-E858-4CB2-9E27-50CD8AAEFC53}"/>
                </c:ext>
              </c:extLst>
            </c:dLbl>
            <c:dLbl>
              <c:idx val="13"/>
              <c:delete val="1"/>
              <c:extLst>
                <c:ext xmlns:c15="http://schemas.microsoft.com/office/drawing/2012/chart" uri="{CE6537A1-D6FC-4f65-9D91-7224C49458BB}"/>
                <c:ext xmlns:c16="http://schemas.microsoft.com/office/drawing/2014/chart" uri="{C3380CC4-5D6E-409C-BE32-E72D297353CC}">
                  <c16:uniqueId val="{0000000D-E858-4CB2-9E27-50CD8AAEFC53}"/>
                </c:ext>
              </c:extLst>
            </c:dLbl>
            <c:dLbl>
              <c:idx val="14"/>
              <c:delete val="1"/>
              <c:extLst>
                <c:ext xmlns:c15="http://schemas.microsoft.com/office/drawing/2012/chart" uri="{CE6537A1-D6FC-4f65-9D91-7224C49458BB}"/>
                <c:ext xmlns:c16="http://schemas.microsoft.com/office/drawing/2014/chart" uri="{C3380CC4-5D6E-409C-BE32-E72D297353CC}">
                  <c16:uniqueId val="{0000000E-E858-4CB2-9E27-50CD8AAEFC5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Summary!$C$73:$S$73</c:f>
              <c:strCache>
                <c:ptCount val="17"/>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pt idx="14">
                  <c:v>2016/17</c:v>
                </c:pt>
                <c:pt idx="15">
                  <c:v>2017/18</c:v>
                </c:pt>
                <c:pt idx="16">
                  <c:v>2018/19</c:v>
                </c:pt>
              </c:strCache>
            </c:strRef>
          </c:cat>
          <c:val>
            <c:numRef>
              <c:f>Summary!$C$74:$S$74</c:f>
              <c:numCache>
                <c:formatCode>0%</c:formatCode>
                <c:ptCount val="17"/>
                <c:pt idx="0">
                  <c:v>1</c:v>
                </c:pt>
                <c:pt idx="1">
                  <c:v>1.0674521857923498</c:v>
                </c:pt>
                <c:pt idx="2">
                  <c:v>1.1029713114754098</c:v>
                </c:pt>
                <c:pt idx="3">
                  <c:v>1.0235655737704918</c:v>
                </c:pt>
                <c:pt idx="4">
                  <c:v>1.002903005464481</c:v>
                </c:pt>
                <c:pt idx="5">
                  <c:v>1.0141308060109289</c:v>
                </c:pt>
                <c:pt idx="6">
                  <c:v>0.83504098360655743</c:v>
                </c:pt>
                <c:pt idx="7">
                  <c:v>0.71311475409836067</c:v>
                </c:pt>
                <c:pt idx="8">
                  <c:v>0.7511953551912568</c:v>
                </c:pt>
                <c:pt idx="9">
                  <c:v>0.74264002732240442</c:v>
                </c:pt>
                <c:pt idx="10">
                  <c:v>0.71460894808743169</c:v>
                </c:pt>
                <c:pt idx="11">
                  <c:v>0.72834187158469943</c:v>
                </c:pt>
                <c:pt idx="12">
                  <c:v>0.69981045081967208</c:v>
                </c:pt>
                <c:pt idx="13">
                  <c:v>0.72525102459016388</c:v>
                </c:pt>
                <c:pt idx="14">
                  <c:v>0.75070355191256832</c:v>
                </c:pt>
                <c:pt idx="15">
                  <c:v>0.72806010928961751</c:v>
                </c:pt>
                <c:pt idx="16">
                  <c:v>0.68855362021857924</c:v>
                </c:pt>
              </c:numCache>
            </c:numRef>
          </c:val>
          <c:smooth val="0"/>
          <c:extLst>
            <c:ext xmlns:c16="http://schemas.microsoft.com/office/drawing/2014/chart" uri="{C3380CC4-5D6E-409C-BE32-E72D297353CC}">
              <c16:uniqueId val="{0000000F-E858-4CB2-9E27-50CD8AAEFC53}"/>
            </c:ext>
          </c:extLst>
        </c:ser>
        <c:ser>
          <c:idx val="1"/>
          <c:order val="1"/>
          <c:tx>
            <c:strRef>
              <c:f>Summary!$B$75</c:f>
              <c:strCache>
                <c:ptCount val="1"/>
                <c:pt idx="0">
                  <c:v>Total Listed Building Consent Decisions</c:v>
                </c:pt>
              </c:strCache>
            </c:strRef>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0-E858-4CB2-9E27-50CD8AAEFC53}"/>
                </c:ext>
              </c:extLst>
            </c:dLbl>
            <c:dLbl>
              <c:idx val="1"/>
              <c:delete val="1"/>
              <c:extLst>
                <c:ext xmlns:c15="http://schemas.microsoft.com/office/drawing/2012/chart" uri="{CE6537A1-D6FC-4f65-9D91-7224C49458BB}"/>
                <c:ext xmlns:c16="http://schemas.microsoft.com/office/drawing/2014/chart" uri="{C3380CC4-5D6E-409C-BE32-E72D297353CC}">
                  <c16:uniqueId val="{00000011-E858-4CB2-9E27-50CD8AAEFC53}"/>
                </c:ext>
              </c:extLst>
            </c:dLbl>
            <c:dLbl>
              <c:idx val="2"/>
              <c:delete val="1"/>
              <c:extLst>
                <c:ext xmlns:c15="http://schemas.microsoft.com/office/drawing/2012/chart" uri="{CE6537A1-D6FC-4f65-9D91-7224C49458BB}"/>
                <c:ext xmlns:c16="http://schemas.microsoft.com/office/drawing/2014/chart" uri="{C3380CC4-5D6E-409C-BE32-E72D297353CC}">
                  <c16:uniqueId val="{00000012-E858-4CB2-9E27-50CD8AAEFC53}"/>
                </c:ext>
              </c:extLst>
            </c:dLbl>
            <c:dLbl>
              <c:idx val="3"/>
              <c:delete val="1"/>
              <c:extLst>
                <c:ext xmlns:c15="http://schemas.microsoft.com/office/drawing/2012/chart" uri="{CE6537A1-D6FC-4f65-9D91-7224C49458BB}"/>
                <c:ext xmlns:c16="http://schemas.microsoft.com/office/drawing/2014/chart" uri="{C3380CC4-5D6E-409C-BE32-E72D297353CC}">
                  <c16:uniqueId val="{00000013-E858-4CB2-9E27-50CD8AAEFC53}"/>
                </c:ext>
              </c:extLst>
            </c:dLbl>
            <c:dLbl>
              <c:idx val="4"/>
              <c:delete val="1"/>
              <c:extLst>
                <c:ext xmlns:c15="http://schemas.microsoft.com/office/drawing/2012/chart" uri="{CE6537A1-D6FC-4f65-9D91-7224C49458BB}"/>
                <c:ext xmlns:c16="http://schemas.microsoft.com/office/drawing/2014/chart" uri="{C3380CC4-5D6E-409C-BE32-E72D297353CC}">
                  <c16:uniqueId val="{00000014-E858-4CB2-9E27-50CD8AAEFC53}"/>
                </c:ext>
              </c:extLst>
            </c:dLbl>
            <c:dLbl>
              <c:idx val="5"/>
              <c:layout>
                <c:manualLayout>
                  <c:x val="-3.0185632999962513E-2"/>
                  <c:y val="-2.21045797755278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858-4CB2-9E27-50CD8AAEFC53}"/>
                </c:ext>
              </c:extLst>
            </c:dLbl>
            <c:dLbl>
              <c:idx val="6"/>
              <c:delete val="1"/>
              <c:extLst>
                <c:ext xmlns:c15="http://schemas.microsoft.com/office/drawing/2012/chart" uri="{CE6537A1-D6FC-4f65-9D91-7224C49458BB}"/>
                <c:ext xmlns:c16="http://schemas.microsoft.com/office/drawing/2014/chart" uri="{C3380CC4-5D6E-409C-BE32-E72D297353CC}">
                  <c16:uniqueId val="{00000016-E858-4CB2-9E27-50CD8AAEFC53}"/>
                </c:ext>
              </c:extLst>
            </c:dLbl>
            <c:dLbl>
              <c:idx val="7"/>
              <c:delete val="1"/>
              <c:extLst>
                <c:ext xmlns:c15="http://schemas.microsoft.com/office/drawing/2012/chart" uri="{CE6537A1-D6FC-4f65-9D91-7224C49458BB}"/>
                <c:ext xmlns:c16="http://schemas.microsoft.com/office/drawing/2014/chart" uri="{C3380CC4-5D6E-409C-BE32-E72D297353CC}">
                  <c16:uniqueId val="{00000017-E858-4CB2-9E27-50CD8AAEFC53}"/>
                </c:ext>
              </c:extLst>
            </c:dLbl>
            <c:dLbl>
              <c:idx val="8"/>
              <c:delete val="1"/>
              <c:extLst>
                <c:ext xmlns:c15="http://schemas.microsoft.com/office/drawing/2012/chart" uri="{CE6537A1-D6FC-4f65-9D91-7224C49458BB}"/>
                <c:ext xmlns:c16="http://schemas.microsoft.com/office/drawing/2014/chart" uri="{C3380CC4-5D6E-409C-BE32-E72D297353CC}">
                  <c16:uniqueId val="{00000018-E858-4CB2-9E27-50CD8AAEFC53}"/>
                </c:ext>
              </c:extLst>
            </c:dLbl>
            <c:dLbl>
              <c:idx val="9"/>
              <c:delete val="1"/>
              <c:extLst>
                <c:ext xmlns:c15="http://schemas.microsoft.com/office/drawing/2012/chart" uri="{CE6537A1-D6FC-4f65-9D91-7224C49458BB}"/>
                <c:ext xmlns:c16="http://schemas.microsoft.com/office/drawing/2014/chart" uri="{C3380CC4-5D6E-409C-BE32-E72D297353CC}">
                  <c16:uniqueId val="{00000019-E858-4CB2-9E27-50CD8AAEFC53}"/>
                </c:ext>
              </c:extLst>
            </c:dLbl>
            <c:dLbl>
              <c:idx val="10"/>
              <c:delete val="1"/>
              <c:extLst>
                <c:ext xmlns:c15="http://schemas.microsoft.com/office/drawing/2012/chart" uri="{CE6537A1-D6FC-4f65-9D91-7224C49458BB}"/>
                <c:ext xmlns:c16="http://schemas.microsoft.com/office/drawing/2014/chart" uri="{C3380CC4-5D6E-409C-BE32-E72D297353CC}">
                  <c16:uniqueId val="{0000001A-E858-4CB2-9E27-50CD8AAEFC53}"/>
                </c:ext>
              </c:extLst>
            </c:dLbl>
            <c:dLbl>
              <c:idx val="11"/>
              <c:delete val="1"/>
              <c:extLst>
                <c:ext xmlns:c15="http://schemas.microsoft.com/office/drawing/2012/chart" uri="{CE6537A1-D6FC-4f65-9D91-7224C49458BB}"/>
                <c:ext xmlns:c16="http://schemas.microsoft.com/office/drawing/2014/chart" uri="{C3380CC4-5D6E-409C-BE32-E72D297353CC}">
                  <c16:uniqueId val="{0000001B-E858-4CB2-9E27-50CD8AAEFC53}"/>
                </c:ext>
              </c:extLst>
            </c:dLbl>
            <c:dLbl>
              <c:idx val="12"/>
              <c:delete val="1"/>
              <c:extLst>
                <c:ext xmlns:c15="http://schemas.microsoft.com/office/drawing/2012/chart" uri="{CE6537A1-D6FC-4f65-9D91-7224C49458BB}"/>
                <c:ext xmlns:c16="http://schemas.microsoft.com/office/drawing/2014/chart" uri="{C3380CC4-5D6E-409C-BE32-E72D297353CC}">
                  <c16:uniqueId val="{0000001C-E858-4CB2-9E27-50CD8AAEFC53}"/>
                </c:ext>
              </c:extLst>
            </c:dLbl>
            <c:dLbl>
              <c:idx val="13"/>
              <c:delete val="1"/>
              <c:extLst>
                <c:ext xmlns:c15="http://schemas.microsoft.com/office/drawing/2012/chart" uri="{CE6537A1-D6FC-4f65-9D91-7224C49458BB}"/>
                <c:ext xmlns:c16="http://schemas.microsoft.com/office/drawing/2014/chart" uri="{C3380CC4-5D6E-409C-BE32-E72D297353CC}">
                  <c16:uniqueId val="{0000001D-E858-4CB2-9E27-50CD8AAEFC53}"/>
                </c:ext>
              </c:extLst>
            </c:dLbl>
            <c:dLbl>
              <c:idx val="14"/>
              <c:delete val="1"/>
              <c:extLst>
                <c:ext xmlns:c15="http://schemas.microsoft.com/office/drawing/2012/chart" uri="{CE6537A1-D6FC-4f65-9D91-7224C49458BB}"/>
                <c:ext xmlns:c16="http://schemas.microsoft.com/office/drawing/2014/chart" uri="{C3380CC4-5D6E-409C-BE32-E72D297353CC}">
                  <c16:uniqueId val="{0000001E-E858-4CB2-9E27-50CD8AAEFC5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Summary!$C$73:$S$73</c:f>
              <c:strCache>
                <c:ptCount val="17"/>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pt idx="14">
                  <c:v>2016/17</c:v>
                </c:pt>
                <c:pt idx="15">
                  <c:v>2017/18</c:v>
                </c:pt>
                <c:pt idx="16">
                  <c:v>2018/19</c:v>
                </c:pt>
              </c:strCache>
            </c:strRef>
          </c:cat>
          <c:val>
            <c:numRef>
              <c:f>Summary!$C$75:$S$75</c:f>
              <c:numCache>
                <c:formatCode>0%</c:formatCode>
                <c:ptCount val="17"/>
                <c:pt idx="0">
                  <c:v>1</c:v>
                </c:pt>
                <c:pt idx="1">
                  <c:v>1.0213582103292724</c:v>
                </c:pt>
                <c:pt idx="2">
                  <c:v>1.0733728173811643</c:v>
                </c:pt>
                <c:pt idx="3">
                  <c:v>1.0251327216374628</c:v>
                </c:pt>
                <c:pt idx="4">
                  <c:v>1.0280173075152668</c:v>
                </c:pt>
                <c:pt idx="5">
                  <c:v>1.0411206923006107</c:v>
                </c:pt>
                <c:pt idx="6">
                  <c:v>0.93288734771534665</c:v>
                </c:pt>
                <c:pt idx="7">
                  <c:v>0.83573204038420223</c:v>
                </c:pt>
                <c:pt idx="8">
                  <c:v>0.89508086046582991</c:v>
                </c:pt>
                <c:pt idx="9">
                  <c:v>0.90192408015466285</c:v>
                </c:pt>
                <c:pt idx="10">
                  <c:v>0.85801086322766751</c:v>
                </c:pt>
                <c:pt idx="11">
                  <c:v>0.89440574462208855</c:v>
                </c:pt>
                <c:pt idx="12">
                  <c:v>0.92076594961180835</c:v>
                </c:pt>
                <c:pt idx="13">
                  <c:v>0.92653512136741645</c:v>
                </c:pt>
                <c:pt idx="14">
                  <c:v>0.96004541688403355</c:v>
                </c:pt>
                <c:pt idx="15">
                  <c:v>0.90723294565317458</c:v>
                </c:pt>
                <c:pt idx="16">
                  <c:v>0.85580139319360482</c:v>
                </c:pt>
              </c:numCache>
            </c:numRef>
          </c:val>
          <c:smooth val="0"/>
          <c:extLst>
            <c:ext xmlns:c16="http://schemas.microsoft.com/office/drawing/2014/chart" uri="{C3380CC4-5D6E-409C-BE32-E72D297353CC}">
              <c16:uniqueId val="{0000001F-E858-4CB2-9E27-50CD8AAEFC53}"/>
            </c:ext>
          </c:extLst>
        </c:ser>
        <c:dLbls>
          <c:showLegendKey val="0"/>
          <c:showVal val="0"/>
          <c:showCatName val="0"/>
          <c:showSerName val="0"/>
          <c:showPercent val="0"/>
          <c:showBubbleSize val="0"/>
        </c:dLbls>
        <c:smooth val="0"/>
        <c:axId val="231263232"/>
        <c:axId val="231428864"/>
      </c:lineChart>
      <c:catAx>
        <c:axId val="231263232"/>
        <c:scaling>
          <c:orientation val="minMax"/>
        </c:scaling>
        <c:delete val="0"/>
        <c:axPos val="b"/>
        <c:numFmt formatCode="General" sourceLinked="0"/>
        <c:majorTickMark val="out"/>
        <c:minorTickMark val="none"/>
        <c:tickLblPos val="nextTo"/>
        <c:crossAx val="231428864"/>
        <c:crosses val="autoZero"/>
        <c:auto val="1"/>
        <c:lblAlgn val="ctr"/>
        <c:lblOffset val="100"/>
        <c:noMultiLvlLbl val="0"/>
      </c:catAx>
      <c:valAx>
        <c:axId val="231428864"/>
        <c:scaling>
          <c:orientation val="minMax"/>
          <c:min val="0.5"/>
        </c:scaling>
        <c:delete val="0"/>
        <c:axPos val="l"/>
        <c:majorGridlines/>
        <c:title>
          <c:tx>
            <c:rich>
              <a:bodyPr rot="-5400000" vert="horz"/>
              <a:lstStyle/>
              <a:p>
                <a:pPr>
                  <a:defRPr/>
                </a:pPr>
                <a:r>
                  <a:rPr lang="en-US"/>
                  <a:t>2002/03 = 100%</a:t>
                </a:r>
              </a:p>
            </c:rich>
          </c:tx>
          <c:overlay val="0"/>
        </c:title>
        <c:numFmt formatCode="0%" sourceLinked="1"/>
        <c:majorTickMark val="out"/>
        <c:minorTickMark val="none"/>
        <c:tickLblPos val="nextTo"/>
        <c:crossAx val="231263232"/>
        <c:crosses val="autoZero"/>
        <c:crossBetween val="between"/>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Parks &amp; Gardens at risk'!A1"/><Relationship Id="rId13" Type="http://schemas.openxmlformats.org/officeDocument/2006/relationships/hyperlink" Target="#'Conservation area consent LA'!A1"/><Relationship Id="rId18" Type="http://schemas.openxmlformats.org/officeDocument/2006/relationships/hyperlink" Target="#'Scheduled Monument Consents'!A1"/><Relationship Id="rId3" Type="http://schemas.openxmlformats.org/officeDocument/2006/relationships/hyperlink" Target="#'Planning applications LA'!A1"/><Relationship Id="rId7" Type="http://schemas.openxmlformats.org/officeDocument/2006/relationships/hyperlink" Target="#'Conservation areas at risk'!A1"/><Relationship Id="rId12" Type="http://schemas.openxmlformats.org/officeDocument/2006/relationships/hyperlink" Target="#'Parks and gardens applications'!A1"/><Relationship Id="rId17" Type="http://schemas.openxmlformats.org/officeDocument/2006/relationships/hyperlink" Target="#'Scheduled Monument Consents LA'!A1"/><Relationship Id="rId2" Type="http://schemas.openxmlformats.org/officeDocument/2006/relationships/hyperlink" Target="#'Buildings &amp; structures at risk'!A1"/><Relationship Id="rId16" Type="http://schemas.openxmlformats.org/officeDocument/2006/relationships/hyperlink" Target="#'Listed building consents Nat Re'!A1"/><Relationship Id="rId1" Type="http://schemas.openxmlformats.org/officeDocument/2006/relationships/hyperlink" Target="#Summary!A1"/><Relationship Id="rId6" Type="http://schemas.openxmlformats.org/officeDocument/2006/relationships/hyperlink" Target="#'Battlefields at risk'!A1"/><Relationship Id="rId11" Type="http://schemas.openxmlformats.org/officeDocument/2006/relationships/hyperlink" Target="#'Parks and gardens applic LA'!A1"/><Relationship Id="rId5" Type="http://schemas.openxmlformats.org/officeDocument/2006/relationships/hyperlink" Target="#'Wreck sites at risk'!A1"/><Relationship Id="rId15" Type="http://schemas.openxmlformats.org/officeDocument/2006/relationships/hyperlink" Target="#'Listed building consent LA'!A1"/><Relationship Id="rId10" Type="http://schemas.openxmlformats.org/officeDocument/2006/relationships/hyperlink" Target="#'Scheduled monuments at risk'!A1"/><Relationship Id="rId19" Type="http://schemas.openxmlformats.org/officeDocument/2006/relationships/hyperlink" Target="#'World Heritage Sites'!A1"/><Relationship Id="rId4" Type="http://schemas.openxmlformats.org/officeDocument/2006/relationships/hyperlink" Target="#'Planning applications Nat Reg'!A1"/><Relationship Id="rId9" Type="http://schemas.openxmlformats.org/officeDocument/2006/relationships/hyperlink" Target="#'Place of worship at risk'!A1"/><Relationship Id="rId14" Type="http://schemas.openxmlformats.org/officeDocument/2006/relationships/hyperlink" Target="#'Conservation area consent Nat R'!A1"/></Relationships>
</file>

<file path=xl/drawings/_rels/drawing10.xml.rels><?xml version="1.0" encoding="UTF-8" standalone="yes"?>
<Relationships xmlns="http://schemas.openxmlformats.org/package/2006/relationships"><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Contents!A1"/></Relationships>
</file>

<file path=xl/drawings/_rels/drawing20.xml.rels><?xml version="1.0" encoding="UTF-8" standalone="yes"?>
<Relationships xmlns="http://schemas.openxmlformats.org/package/2006/relationships"><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xdr:from>
      <xdr:col>0</xdr:col>
      <xdr:colOff>258542</xdr:colOff>
      <xdr:row>2</xdr:row>
      <xdr:rowOff>40822</xdr:rowOff>
    </xdr:from>
    <xdr:to>
      <xdr:col>0</xdr:col>
      <xdr:colOff>2274542</xdr:colOff>
      <xdr:row>4</xdr:row>
      <xdr:rowOff>260465</xdr:rowOff>
    </xdr:to>
    <xdr:sp macro="" textlink="">
      <xdr:nvSpPr>
        <xdr:cNvPr id="4" name="Rounded Rectangle 3">
          <a:hlinkClick xmlns:r="http://schemas.openxmlformats.org/officeDocument/2006/relationships" r:id="rId1"/>
        </xdr:cNvPr>
        <xdr:cNvSpPr/>
      </xdr:nvSpPr>
      <xdr:spPr>
        <a:xfrm>
          <a:off x="9851578" y="625929"/>
          <a:ext cx="2016000" cy="900000"/>
        </a:xfrm>
        <a:prstGeom prst="roundRect">
          <a:avLst/>
        </a:prstGeom>
        <a:solidFill>
          <a:schemeClr val="accent3">
            <a:lumMod val="50000"/>
          </a:schemeClr>
        </a:solidFill>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a:t>Summary</a:t>
          </a:r>
        </a:p>
      </xdr:txBody>
    </xdr:sp>
    <xdr:clientData/>
  </xdr:twoCellAnchor>
  <xdr:twoCellAnchor>
    <xdr:from>
      <xdr:col>0</xdr:col>
      <xdr:colOff>2394853</xdr:colOff>
      <xdr:row>2</xdr:row>
      <xdr:rowOff>40821</xdr:rowOff>
    </xdr:from>
    <xdr:to>
      <xdr:col>0</xdr:col>
      <xdr:colOff>4396453</xdr:colOff>
      <xdr:row>4</xdr:row>
      <xdr:rowOff>246064</xdr:rowOff>
    </xdr:to>
    <xdr:sp macro="" textlink="">
      <xdr:nvSpPr>
        <xdr:cNvPr id="5" name="Rounded Rectangle 4">
          <a:hlinkClick xmlns:r="http://schemas.openxmlformats.org/officeDocument/2006/relationships" r:id="rId2"/>
        </xdr:cNvPr>
        <xdr:cNvSpPr/>
      </xdr:nvSpPr>
      <xdr:spPr>
        <a:xfrm>
          <a:off x="11987889" y="625928"/>
          <a:ext cx="2001600" cy="885600"/>
        </a:xfrm>
        <a:prstGeom prst="roundRect">
          <a:avLst/>
        </a:prstGeom>
        <a:solidFill>
          <a:schemeClr val="accent3">
            <a:lumMod val="75000"/>
          </a:schemeClr>
        </a:solidFill>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a:t>Buildings &amp; structures at risk</a:t>
          </a:r>
        </a:p>
      </xdr:txBody>
    </xdr:sp>
    <xdr:clientData/>
  </xdr:twoCellAnchor>
  <xdr:twoCellAnchor>
    <xdr:from>
      <xdr:col>0</xdr:col>
      <xdr:colOff>4503965</xdr:colOff>
      <xdr:row>5</xdr:row>
      <xdr:rowOff>27214</xdr:rowOff>
    </xdr:from>
    <xdr:to>
      <xdr:col>0</xdr:col>
      <xdr:colOff>6505565</xdr:colOff>
      <xdr:row>7</xdr:row>
      <xdr:rowOff>232457</xdr:rowOff>
    </xdr:to>
    <xdr:sp macro="" textlink="">
      <xdr:nvSpPr>
        <xdr:cNvPr id="6" name="Rounded Rectangle 5">
          <a:hlinkClick xmlns:r="http://schemas.openxmlformats.org/officeDocument/2006/relationships" r:id="rId3"/>
        </xdr:cNvPr>
        <xdr:cNvSpPr/>
      </xdr:nvSpPr>
      <xdr:spPr>
        <a:xfrm>
          <a:off x="14097001" y="1632857"/>
          <a:ext cx="2001600" cy="885600"/>
        </a:xfrm>
        <a:prstGeom prst="roundRect">
          <a:avLst/>
        </a:prstGeom>
        <a:solidFill>
          <a:schemeClr val="accent3">
            <a:lumMod val="75000"/>
          </a:schemeClr>
        </a:solidFill>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a:t>Planning applications LA</a:t>
          </a:r>
        </a:p>
      </xdr:txBody>
    </xdr:sp>
    <xdr:clientData/>
  </xdr:twoCellAnchor>
  <xdr:twoCellAnchor>
    <xdr:from>
      <xdr:col>0</xdr:col>
      <xdr:colOff>2411186</xdr:colOff>
      <xdr:row>5</xdr:row>
      <xdr:rowOff>29936</xdr:rowOff>
    </xdr:from>
    <xdr:to>
      <xdr:col>0</xdr:col>
      <xdr:colOff>4412786</xdr:colOff>
      <xdr:row>7</xdr:row>
      <xdr:rowOff>235179</xdr:rowOff>
    </xdr:to>
    <xdr:sp macro="" textlink="">
      <xdr:nvSpPr>
        <xdr:cNvPr id="7" name="Rounded Rectangle 6">
          <a:hlinkClick xmlns:r="http://schemas.openxmlformats.org/officeDocument/2006/relationships" r:id="rId4"/>
        </xdr:cNvPr>
        <xdr:cNvSpPr/>
      </xdr:nvSpPr>
      <xdr:spPr>
        <a:xfrm>
          <a:off x="12004222" y="1635579"/>
          <a:ext cx="2001600" cy="885600"/>
        </a:xfrm>
        <a:prstGeom prst="roundRect">
          <a:avLst/>
        </a:prstGeom>
        <a:solidFill>
          <a:schemeClr val="accent3">
            <a:lumMod val="75000"/>
          </a:schemeClr>
        </a:solidFill>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a:t>Planning applications Nat Reg</a:t>
          </a:r>
        </a:p>
      </xdr:txBody>
    </xdr:sp>
    <xdr:clientData/>
  </xdr:twoCellAnchor>
  <xdr:twoCellAnchor>
    <xdr:from>
      <xdr:col>8</xdr:col>
      <xdr:colOff>95252</xdr:colOff>
      <xdr:row>2</xdr:row>
      <xdr:rowOff>27215</xdr:rowOff>
    </xdr:from>
    <xdr:to>
      <xdr:col>11</xdr:col>
      <xdr:colOff>259887</xdr:colOff>
      <xdr:row>4</xdr:row>
      <xdr:rowOff>232458</xdr:rowOff>
    </xdr:to>
    <xdr:sp macro="" textlink="">
      <xdr:nvSpPr>
        <xdr:cNvPr id="8" name="Rounded Rectangle 7">
          <a:hlinkClick xmlns:r="http://schemas.openxmlformats.org/officeDocument/2006/relationships" r:id="rId5"/>
        </xdr:cNvPr>
        <xdr:cNvSpPr/>
      </xdr:nvSpPr>
      <xdr:spPr>
        <a:xfrm>
          <a:off x="15008681" y="721179"/>
          <a:ext cx="2001599" cy="885600"/>
        </a:xfrm>
        <a:prstGeom prst="roundRect">
          <a:avLst/>
        </a:prstGeom>
        <a:solidFill>
          <a:schemeClr val="accent3">
            <a:lumMod val="75000"/>
          </a:schemeClr>
        </a:solidFill>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a:t>Wreck sites at risk</a:t>
          </a:r>
        </a:p>
      </xdr:txBody>
    </xdr:sp>
    <xdr:clientData/>
  </xdr:twoCellAnchor>
  <xdr:twoCellAnchor>
    <xdr:from>
      <xdr:col>4</xdr:col>
      <xdr:colOff>424542</xdr:colOff>
      <xdr:row>2</xdr:row>
      <xdr:rowOff>16332</xdr:rowOff>
    </xdr:from>
    <xdr:to>
      <xdr:col>7</xdr:col>
      <xdr:colOff>589178</xdr:colOff>
      <xdr:row>4</xdr:row>
      <xdr:rowOff>221575</xdr:rowOff>
    </xdr:to>
    <xdr:sp macro="" textlink="">
      <xdr:nvSpPr>
        <xdr:cNvPr id="9" name="Rounded Rectangle 8">
          <a:hlinkClick xmlns:r="http://schemas.openxmlformats.org/officeDocument/2006/relationships" r:id="rId6"/>
        </xdr:cNvPr>
        <xdr:cNvSpPr/>
      </xdr:nvSpPr>
      <xdr:spPr>
        <a:xfrm>
          <a:off x="12888685" y="710296"/>
          <a:ext cx="2001600" cy="885600"/>
        </a:xfrm>
        <a:prstGeom prst="roundRect">
          <a:avLst/>
        </a:prstGeom>
        <a:solidFill>
          <a:schemeClr val="accent3">
            <a:lumMod val="75000"/>
          </a:schemeClr>
        </a:solidFill>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a:t>Battlefields at risk</a:t>
          </a:r>
        </a:p>
      </xdr:txBody>
    </xdr:sp>
    <xdr:clientData/>
  </xdr:twoCellAnchor>
  <xdr:twoCellAnchor>
    <xdr:from>
      <xdr:col>1</xdr:col>
      <xdr:colOff>155123</xdr:colOff>
      <xdr:row>2</xdr:row>
      <xdr:rowOff>19049</xdr:rowOff>
    </xdr:from>
    <xdr:to>
      <xdr:col>4</xdr:col>
      <xdr:colOff>319758</xdr:colOff>
      <xdr:row>4</xdr:row>
      <xdr:rowOff>224292</xdr:rowOff>
    </xdr:to>
    <xdr:sp macro="" textlink="">
      <xdr:nvSpPr>
        <xdr:cNvPr id="10" name="Rounded Rectangle 9">
          <a:hlinkClick xmlns:r="http://schemas.openxmlformats.org/officeDocument/2006/relationships" r:id="rId7"/>
        </xdr:cNvPr>
        <xdr:cNvSpPr/>
      </xdr:nvSpPr>
      <xdr:spPr>
        <a:xfrm>
          <a:off x="10782302" y="713013"/>
          <a:ext cx="2001599" cy="885600"/>
        </a:xfrm>
        <a:prstGeom prst="roundRect">
          <a:avLst/>
        </a:prstGeom>
        <a:solidFill>
          <a:schemeClr val="accent3">
            <a:lumMod val="75000"/>
          </a:schemeClr>
        </a:solidFill>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a:t>Conservation areas at risk</a:t>
          </a:r>
        </a:p>
      </xdr:txBody>
    </xdr:sp>
    <xdr:clientData/>
  </xdr:twoCellAnchor>
  <xdr:twoCellAnchor>
    <xdr:from>
      <xdr:col>0</xdr:col>
      <xdr:colOff>8689521</xdr:colOff>
      <xdr:row>2</xdr:row>
      <xdr:rowOff>21771</xdr:rowOff>
    </xdr:from>
    <xdr:to>
      <xdr:col>1</xdr:col>
      <xdr:colOff>63943</xdr:colOff>
      <xdr:row>4</xdr:row>
      <xdr:rowOff>227014</xdr:rowOff>
    </xdr:to>
    <xdr:sp macro="" textlink="">
      <xdr:nvSpPr>
        <xdr:cNvPr id="11" name="Rounded Rectangle 10">
          <a:hlinkClick xmlns:r="http://schemas.openxmlformats.org/officeDocument/2006/relationships" r:id="rId8"/>
        </xdr:cNvPr>
        <xdr:cNvSpPr/>
      </xdr:nvSpPr>
      <xdr:spPr>
        <a:xfrm>
          <a:off x="8689521" y="715735"/>
          <a:ext cx="2001601" cy="885600"/>
        </a:xfrm>
        <a:prstGeom prst="roundRect">
          <a:avLst/>
        </a:prstGeom>
        <a:solidFill>
          <a:schemeClr val="accent3">
            <a:lumMod val="75000"/>
          </a:schemeClr>
        </a:solidFill>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a:t>Parks &amp; Gardens at risk</a:t>
          </a:r>
        </a:p>
      </xdr:txBody>
    </xdr:sp>
    <xdr:clientData/>
  </xdr:twoCellAnchor>
  <xdr:twoCellAnchor>
    <xdr:from>
      <xdr:col>0</xdr:col>
      <xdr:colOff>6596756</xdr:colOff>
      <xdr:row>2</xdr:row>
      <xdr:rowOff>38109</xdr:rowOff>
    </xdr:from>
    <xdr:to>
      <xdr:col>0</xdr:col>
      <xdr:colOff>8598356</xdr:colOff>
      <xdr:row>4</xdr:row>
      <xdr:rowOff>233827</xdr:rowOff>
    </xdr:to>
    <xdr:sp macro="" textlink="">
      <xdr:nvSpPr>
        <xdr:cNvPr id="12" name="Rounded Rectangle 11">
          <a:hlinkClick xmlns:r="http://schemas.openxmlformats.org/officeDocument/2006/relationships" r:id="rId9"/>
        </xdr:cNvPr>
        <xdr:cNvSpPr/>
      </xdr:nvSpPr>
      <xdr:spPr>
        <a:xfrm>
          <a:off x="16189792" y="623216"/>
          <a:ext cx="2001600" cy="876075"/>
        </a:xfrm>
        <a:prstGeom prst="roundRect">
          <a:avLst/>
        </a:prstGeom>
        <a:solidFill>
          <a:schemeClr val="accent3">
            <a:lumMod val="75000"/>
          </a:schemeClr>
        </a:solidFill>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a:t>Place of worship at risk</a:t>
          </a:r>
        </a:p>
      </xdr:txBody>
    </xdr:sp>
    <xdr:clientData/>
  </xdr:twoCellAnchor>
  <xdr:twoCellAnchor>
    <xdr:from>
      <xdr:col>0</xdr:col>
      <xdr:colOff>4503947</xdr:colOff>
      <xdr:row>2</xdr:row>
      <xdr:rowOff>40835</xdr:rowOff>
    </xdr:from>
    <xdr:to>
      <xdr:col>0</xdr:col>
      <xdr:colOff>6504197</xdr:colOff>
      <xdr:row>4</xdr:row>
      <xdr:rowOff>244941</xdr:rowOff>
    </xdr:to>
    <xdr:sp macro="" textlink="">
      <xdr:nvSpPr>
        <xdr:cNvPr id="13" name="Rounded Rectangle 12">
          <a:hlinkClick xmlns:r="http://schemas.openxmlformats.org/officeDocument/2006/relationships" r:id="rId10"/>
        </xdr:cNvPr>
        <xdr:cNvSpPr/>
      </xdr:nvSpPr>
      <xdr:spPr>
        <a:xfrm>
          <a:off x="14096983" y="625942"/>
          <a:ext cx="2000250" cy="884463"/>
        </a:xfrm>
        <a:prstGeom prst="roundRect">
          <a:avLst/>
        </a:prstGeom>
        <a:solidFill>
          <a:schemeClr val="accent3">
            <a:lumMod val="75000"/>
          </a:schemeClr>
        </a:solidFill>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a:t>Scheduled monuments at risk</a:t>
          </a:r>
        </a:p>
      </xdr:txBody>
    </xdr:sp>
    <xdr:clientData/>
  </xdr:twoCellAnchor>
  <xdr:twoCellAnchor>
    <xdr:from>
      <xdr:col>0</xdr:col>
      <xdr:colOff>4517572</xdr:colOff>
      <xdr:row>8</xdr:row>
      <xdr:rowOff>27214</xdr:rowOff>
    </xdr:from>
    <xdr:to>
      <xdr:col>0</xdr:col>
      <xdr:colOff>6517822</xdr:colOff>
      <xdr:row>10</xdr:row>
      <xdr:rowOff>231320</xdr:rowOff>
    </xdr:to>
    <xdr:sp macro="" textlink="">
      <xdr:nvSpPr>
        <xdr:cNvPr id="19" name="Rounded Rectangle 18">
          <a:hlinkClick xmlns:r="http://schemas.openxmlformats.org/officeDocument/2006/relationships" r:id="rId11"/>
        </xdr:cNvPr>
        <xdr:cNvSpPr/>
      </xdr:nvSpPr>
      <xdr:spPr>
        <a:xfrm>
          <a:off x="14110608" y="2653393"/>
          <a:ext cx="2000250" cy="884463"/>
        </a:xfrm>
        <a:prstGeom prst="roundRect">
          <a:avLst/>
        </a:prstGeom>
        <a:solidFill>
          <a:schemeClr val="accent3">
            <a:lumMod val="75000"/>
          </a:schemeClr>
        </a:solidFill>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a:t>Parks and gardens applic LA</a:t>
          </a:r>
        </a:p>
      </xdr:txBody>
    </xdr:sp>
    <xdr:clientData/>
  </xdr:twoCellAnchor>
  <xdr:twoCellAnchor>
    <xdr:from>
      <xdr:col>0</xdr:col>
      <xdr:colOff>2411186</xdr:colOff>
      <xdr:row>8</xdr:row>
      <xdr:rowOff>29935</xdr:rowOff>
    </xdr:from>
    <xdr:to>
      <xdr:col>0</xdr:col>
      <xdr:colOff>4411436</xdr:colOff>
      <xdr:row>10</xdr:row>
      <xdr:rowOff>234041</xdr:rowOff>
    </xdr:to>
    <xdr:sp macro="" textlink="">
      <xdr:nvSpPr>
        <xdr:cNvPr id="20" name="Rounded Rectangle 19">
          <a:hlinkClick xmlns:r="http://schemas.openxmlformats.org/officeDocument/2006/relationships" r:id="rId12"/>
        </xdr:cNvPr>
        <xdr:cNvSpPr/>
      </xdr:nvSpPr>
      <xdr:spPr>
        <a:xfrm>
          <a:off x="2411186" y="2764971"/>
          <a:ext cx="2000250" cy="884463"/>
        </a:xfrm>
        <a:prstGeom prst="roundRect">
          <a:avLst/>
        </a:prstGeom>
        <a:solidFill>
          <a:schemeClr val="accent3">
            <a:lumMod val="75000"/>
          </a:schemeClr>
        </a:solidFill>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a:t>Parks and gardens applications</a:t>
          </a:r>
        </a:p>
      </xdr:txBody>
    </xdr:sp>
    <xdr:clientData/>
  </xdr:twoCellAnchor>
  <xdr:twoCellAnchor>
    <xdr:from>
      <xdr:col>4</xdr:col>
      <xdr:colOff>440871</xdr:colOff>
      <xdr:row>4</xdr:row>
      <xdr:rowOff>332014</xdr:rowOff>
    </xdr:from>
    <xdr:to>
      <xdr:col>7</xdr:col>
      <xdr:colOff>604157</xdr:colOff>
      <xdr:row>7</xdr:row>
      <xdr:rowOff>195941</xdr:rowOff>
    </xdr:to>
    <xdr:sp macro="" textlink="">
      <xdr:nvSpPr>
        <xdr:cNvPr id="21" name="Rounded Rectangle 20">
          <a:hlinkClick xmlns:r="http://schemas.openxmlformats.org/officeDocument/2006/relationships" r:id="rId13"/>
        </xdr:cNvPr>
        <xdr:cNvSpPr/>
      </xdr:nvSpPr>
      <xdr:spPr>
        <a:xfrm>
          <a:off x="22498050" y="1597478"/>
          <a:ext cx="2000250" cy="884463"/>
        </a:xfrm>
        <a:prstGeom prst="roundRect">
          <a:avLst/>
        </a:prstGeom>
        <a:solidFill>
          <a:schemeClr val="accent3">
            <a:lumMod val="75000"/>
          </a:schemeClr>
        </a:solidFill>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a:t>Conservation area consent LA</a:t>
          </a:r>
        </a:p>
      </xdr:txBody>
    </xdr:sp>
    <xdr:clientData/>
  </xdr:twoCellAnchor>
  <xdr:twoCellAnchor>
    <xdr:from>
      <xdr:col>1</xdr:col>
      <xdr:colOff>171451</xdr:colOff>
      <xdr:row>4</xdr:row>
      <xdr:rowOff>334736</xdr:rowOff>
    </xdr:from>
    <xdr:to>
      <xdr:col>4</xdr:col>
      <xdr:colOff>334736</xdr:colOff>
      <xdr:row>7</xdr:row>
      <xdr:rowOff>198663</xdr:rowOff>
    </xdr:to>
    <xdr:sp macro="" textlink="">
      <xdr:nvSpPr>
        <xdr:cNvPr id="22" name="Rounded Rectangle 21">
          <a:hlinkClick xmlns:r="http://schemas.openxmlformats.org/officeDocument/2006/relationships" r:id="rId14"/>
        </xdr:cNvPr>
        <xdr:cNvSpPr/>
      </xdr:nvSpPr>
      <xdr:spPr>
        <a:xfrm>
          <a:off x="20391665" y="1600200"/>
          <a:ext cx="2000250" cy="884463"/>
        </a:xfrm>
        <a:prstGeom prst="roundRect">
          <a:avLst/>
        </a:prstGeom>
        <a:solidFill>
          <a:schemeClr val="accent3">
            <a:lumMod val="75000"/>
          </a:schemeClr>
        </a:solidFill>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a:t>Conservation area consent Nat R</a:t>
          </a:r>
        </a:p>
      </xdr:txBody>
    </xdr:sp>
    <xdr:clientData/>
  </xdr:twoCellAnchor>
  <xdr:twoCellAnchor>
    <xdr:from>
      <xdr:col>0</xdr:col>
      <xdr:colOff>8692243</xdr:colOff>
      <xdr:row>4</xdr:row>
      <xdr:rowOff>337458</xdr:rowOff>
    </xdr:from>
    <xdr:to>
      <xdr:col>1</xdr:col>
      <xdr:colOff>65315</xdr:colOff>
      <xdr:row>7</xdr:row>
      <xdr:rowOff>201385</xdr:rowOff>
    </xdr:to>
    <xdr:sp macro="" textlink="">
      <xdr:nvSpPr>
        <xdr:cNvPr id="23" name="Rounded Rectangle 22">
          <a:hlinkClick xmlns:r="http://schemas.openxmlformats.org/officeDocument/2006/relationships" r:id="rId15"/>
        </xdr:cNvPr>
        <xdr:cNvSpPr/>
      </xdr:nvSpPr>
      <xdr:spPr>
        <a:xfrm>
          <a:off x="8692243" y="1711779"/>
          <a:ext cx="2000251" cy="884463"/>
        </a:xfrm>
        <a:prstGeom prst="roundRect">
          <a:avLst/>
        </a:prstGeom>
        <a:solidFill>
          <a:schemeClr val="accent3">
            <a:lumMod val="75000"/>
          </a:schemeClr>
        </a:solidFill>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a:t>Listed building consent LA</a:t>
          </a:r>
        </a:p>
      </xdr:txBody>
    </xdr:sp>
    <xdr:clientData/>
  </xdr:twoCellAnchor>
  <xdr:twoCellAnchor>
    <xdr:from>
      <xdr:col>0</xdr:col>
      <xdr:colOff>6599465</xdr:colOff>
      <xdr:row>5</xdr:row>
      <xdr:rowOff>13607</xdr:rowOff>
    </xdr:from>
    <xdr:to>
      <xdr:col>0</xdr:col>
      <xdr:colOff>8599715</xdr:colOff>
      <xdr:row>7</xdr:row>
      <xdr:rowOff>217713</xdr:rowOff>
    </xdr:to>
    <xdr:sp macro="" textlink="">
      <xdr:nvSpPr>
        <xdr:cNvPr id="24" name="Rounded Rectangle 23">
          <a:hlinkClick xmlns:r="http://schemas.openxmlformats.org/officeDocument/2006/relationships" r:id="rId16"/>
        </xdr:cNvPr>
        <xdr:cNvSpPr/>
      </xdr:nvSpPr>
      <xdr:spPr>
        <a:xfrm>
          <a:off x="16192501" y="1619250"/>
          <a:ext cx="2000250" cy="884463"/>
        </a:xfrm>
        <a:prstGeom prst="roundRect">
          <a:avLst/>
        </a:prstGeom>
        <a:solidFill>
          <a:schemeClr val="accent3">
            <a:lumMod val="75000"/>
          </a:schemeClr>
        </a:solidFill>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a:t>Listed building consents Nat Re</a:t>
          </a:r>
        </a:p>
      </xdr:txBody>
    </xdr:sp>
    <xdr:clientData/>
  </xdr:twoCellAnchor>
  <xdr:twoCellAnchor>
    <xdr:from>
      <xdr:col>1</xdr:col>
      <xdr:colOff>179617</xdr:colOff>
      <xdr:row>8</xdr:row>
      <xdr:rowOff>16329</xdr:rowOff>
    </xdr:from>
    <xdr:to>
      <xdr:col>4</xdr:col>
      <xdr:colOff>342902</xdr:colOff>
      <xdr:row>10</xdr:row>
      <xdr:rowOff>326571</xdr:rowOff>
    </xdr:to>
    <xdr:sp macro="" textlink="">
      <xdr:nvSpPr>
        <xdr:cNvPr id="25" name="Rounded Rectangle 24">
          <a:hlinkClick xmlns:r="http://schemas.openxmlformats.org/officeDocument/2006/relationships" r:id="rId17"/>
        </xdr:cNvPr>
        <xdr:cNvSpPr/>
      </xdr:nvSpPr>
      <xdr:spPr>
        <a:xfrm>
          <a:off x="20399831" y="2642508"/>
          <a:ext cx="2000250" cy="990599"/>
        </a:xfrm>
        <a:prstGeom prst="roundRect">
          <a:avLst/>
        </a:prstGeom>
        <a:solidFill>
          <a:schemeClr val="accent3">
            <a:lumMod val="75000"/>
          </a:schemeClr>
        </a:solidFill>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a:t>Scheduled monument consents LA</a:t>
          </a:r>
        </a:p>
      </xdr:txBody>
    </xdr:sp>
    <xdr:clientData/>
  </xdr:twoCellAnchor>
  <xdr:twoCellAnchor>
    <xdr:from>
      <xdr:col>0</xdr:col>
      <xdr:colOff>8714015</xdr:colOff>
      <xdr:row>8</xdr:row>
      <xdr:rowOff>19049</xdr:rowOff>
    </xdr:from>
    <xdr:to>
      <xdr:col>1</xdr:col>
      <xdr:colOff>87087</xdr:colOff>
      <xdr:row>10</xdr:row>
      <xdr:rowOff>223155</xdr:rowOff>
    </xdr:to>
    <xdr:sp macro="" textlink="">
      <xdr:nvSpPr>
        <xdr:cNvPr id="26" name="Rounded Rectangle 25">
          <a:hlinkClick xmlns:r="http://schemas.openxmlformats.org/officeDocument/2006/relationships" r:id="rId18"/>
        </xdr:cNvPr>
        <xdr:cNvSpPr/>
      </xdr:nvSpPr>
      <xdr:spPr>
        <a:xfrm>
          <a:off x="18307051" y="2645228"/>
          <a:ext cx="2000250" cy="884463"/>
        </a:xfrm>
        <a:prstGeom prst="roundRect">
          <a:avLst/>
        </a:prstGeom>
        <a:solidFill>
          <a:schemeClr val="accent3">
            <a:lumMod val="75000"/>
          </a:schemeClr>
        </a:solidFill>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a:t>Scheduled monument consents</a:t>
          </a:r>
        </a:p>
      </xdr:txBody>
    </xdr:sp>
    <xdr:clientData/>
  </xdr:twoCellAnchor>
  <xdr:twoCellAnchor>
    <xdr:from>
      <xdr:col>0</xdr:col>
      <xdr:colOff>6621235</xdr:colOff>
      <xdr:row>8</xdr:row>
      <xdr:rowOff>21771</xdr:rowOff>
    </xdr:from>
    <xdr:to>
      <xdr:col>0</xdr:col>
      <xdr:colOff>8621485</xdr:colOff>
      <xdr:row>10</xdr:row>
      <xdr:rowOff>225877</xdr:rowOff>
    </xdr:to>
    <xdr:sp macro="" textlink="">
      <xdr:nvSpPr>
        <xdr:cNvPr id="27" name="Rounded Rectangle 26">
          <a:hlinkClick xmlns:r="http://schemas.openxmlformats.org/officeDocument/2006/relationships" r:id="rId19"/>
        </xdr:cNvPr>
        <xdr:cNvSpPr/>
      </xdr:nvSpPr>
      <xdr:spPr>
        <a:xfrm>
          <a:off x="16214271" y="2647950"/>
          <a:ext cx="2000250" cy="884463"/>
        </a:xfrm>
        <a:prstGeom prst="roundRect">
          <a:avLst/>
        </a:prstGeom>
        <a:solidFill>
          <a:schemeClr val="accent3">
            <a:lumMod val="75000"/>
          </a:schemeClr>
        </a:solidFill>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a:t>World Heritage Sites</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92075</xdr:colOff>
      <xdr:row>1</xdr:row>
      <xdr:rowOff>193675</xdr:rowOff>
    </xdr:to>
    <xdr:sp macro="" textlink="">
      <xdr:nvSpPr>
        <xdr:cNvPr id="2" name="Rounded Rectangle 1">
          <a:hlinkClick xmlns:r="http://schemas.openxmlformats.org/officeDocument/2006/relationships" r:id="rId1"/>
        </xdr:cNvPr>
        <xdr:cNvSpPr/>
      </xdr:nvSpPr>
      <xdr:spPr>
        <a:xfrm>
          <a:off x="63500" y="63500"/>
          <a:ext cx="1524000" cy="330200"/>
        </a:xfrm>
        <a:prstGeom prst="roundRect">
          <a:avLst/>
        </a:prstGeom>
        <a:ln>
          <a:solidFill>
            <a:schemeClr val="bg1">
              <a:lumMod val="50000"/>
            </a:schemeClr>
          </a:solidFill>
        </a:ln>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r>
            <a:rPr lang="en-GB" sz="1400" b="1"/>
            <a:t>Back to Contents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63500</xdr:colOff>
      <xdr:row>0</xdr:row>
      <xdr:rowOff>63500</xdr:rowOff>
    </xdr:from>
    <xdr:to>
      <xdr:col>0</xdr:col>
      <xdr:colOff>1587500</xdr:colOff>
      <xdr:row>1</xdr:row>
      <xdr:rowOff>193675</xdr:rowOff>
    </xdr:to>
    <xdr:sp macro="" textlink="">
      <xdr:nvSpPr>
        <xdr:cNvPr id="3" name="Rounded Rectangle 2">
          <a:hlinkClick xmlns:r="http://schemas.openxmlformats.org/officeDocument/2006/relationships" r:id="rId1"/>
        </xdr:cNvPr>
        <xdr:cNvSpPr/>
      </xdr:nvSpPr>
      <xdr:spPr>
        <a:xfrm>
          <a:off x="63500" y="63500"/>
          <a:ext cx="1524000" cy="330200"/>
        </a:xfrm>
        <a:prstGeom prst="roundRect">
          <a:avLst/>
        </a:prstGeom>
        <a:ln>
          <a:solidFill>
            <a:schemeClr val="bg1">
              <a:lumMod val="50000"/>
            </a:schemeClr>
          </a:solidFill>
        </a:ln>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r>
            <a:rPr lang="en-GB" sz="1400" b="1"/>
            <a:t>Back to Contents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63500</xdr:colOff>
      <xdr:row>0</xdr:row>
      <xdr:rowOff>63500</xdr:rowOff>
    </xdr:from>
    <xdr:to>
      <xdr:col>0</xdr:col>
      <xdr:colOff>1587500</xdr:colOff>
      <xdr:row>1</xdr:row>
      <xdr:rowOff>193675</xdr:rowOff>
    </xdr:to>
    <xdr:sp macro="" textlink="">
      <xdr:nvSpPr>
        <xdr:cNvPr id="2" name="Rounded Rectangle 1">
          <a:hlinkClick xmlns:r="http://schemas.openxmlformats.org/officeDocument/2006/relationships" r:id="rId1"/>
        </xdr:cNvPr>
        <xdr:cNvSpPr/>
      </xdr:nvSpPr>
      <xdr:spPr>
        <a:xfrm>
          <a:off x="63500" y="63500"/>
          <a:ext cx="1524000" cy="330200"/>
        </a:xfrm>
        <a:prstGeom prst="roundRect">
          <a:avLst/>
        </a:prstGeom>
        <a:ln>
          <a:solidFill>
            <a:schemeClr val="bg1">
              <a:lumMod val="50000"/>
            </a:schemeClr>
          </a:solidFill>
        </a:ln>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r>
            <a:rPr lang="en-GB" sz="1400" b="1"/>
            <a:t>Back to Contents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63500</xdr:colOff>
      <xdr:row>0</xdr:row>
      <xdr:rowOff>63500</xdr:rowOff>
    </xdr:from>
    <xdr:to>
      <xdr:col>0</xdr:col>
      <xdr:colOff>1587500</xdr:colOff>
      <xdr:row>1</xdr:row>
      <xdr:rowOff>193675</xdr:rowOff>
    </xdr:to>
    <xdr:sp macro="" textlink="">
      <xdr:nvSpPr>
        <xdr:cNvPr id="2" name="Rounded Rectangle 1">
          <a:hlinkClick xmlns:r="http://schemas.openxmlformats.org/officeDocument/2006/relationships" r:id="rId1"/>
        </xdr:cNvPr>
        <xdr:cNvSpPr/>
      </xdr:nvSpPr>
      <xdr:spPr>
        <a:xfrm>
          <a:off x="63500" y="63500"/>
          <a:ext cx="1524000" cy="330200"/>
        </a:xfrm>
        <a:prstGeom prst="roundRect">
          <a:avLst/>
        </a:prstGeom>
        <a:ln>
          <a:solidFill>
            <a:schemeClr val="bg1">
              <a:lumMod val="50000"/>
            </a:schemeClr>
          </a:solidFill>
        </a:ln>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r>
            <a:rPr lang="en-GB" sz="1400" b="1"/>
            <a:t>Back to Contents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977900</xdr:colOff>
      <xdr:row>1</xdr:row>
      <xdr:rowOff>193675</xdr:rowOff>
    </xdr:to>
    <xdr:sp macro="" textlink="">
      <xdr:nvSpPr>
        <xdr:cNvPr id="2" name="Rounded Rectangle 1">
          <a:hlinkClick xmlns:r="http://schemas.openxmlformats.org/officeDocument/2006/relationships" r:id="rId1"/>
        </xdr:cNvPr>
        <xdr:cNvSpPr/>
      </xdr:nvSpPr>
      <xdr:spPr>
        <a:xfrm>
          <a:off x="63500" y="63500"/>
          <a:ext cx="1524000" cy="330200"/>
        </a:xfrm>
        <a:prstGeom prst="roundRect">
          <a:avLst/>
        </a:prstGeom>
        <a:ln>
          <a:solidFill>
            <a:schemeClr val="bg1">
              <a:lumMod val="50000"/>
            </a:schemeClr>
          </a:solidFill>
        </a:ln>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r>
            <a:rPr lang="en-GB" sz="1400" b="1"/>
            <a:t>Back to Contents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63500</xdr:colOff>
      <xdr:row>0</xdr:row>
      <xdr:rowOff>63500</xdr:rowOff>
    </xdr:from>
    <xdr:to>
      <xdr:col>0</xdr:col>
      <xdr:colOff>1587500</xdr:colOff>
      <xdr:row>1</xdr:row>
      <xdr:rowOff>193675</xdr:rowOff>
    </xdr:to>
    <xdr:sp macro="" textlink="">
      <xdr:nvSpPr>
        <xdr:cNvPr id="2" name="Rounded Rectangle 1">
          <a:hlinkClick xmlns:r="http://schemas.openxmlformats.org/officeDocument/2006/relationships" r:id="rId1"/>
        </xdr:cNvPr>
        <xdr:cNvSpPr/>
      </xdr:nvSpPr>
      <xdr:spPr>
        <a:xfrm>
          <a:off x="63500" y="63500"/>
          <a:ext cx="1524000" cy="330200"/>
        </a:xfrm>
        <a:prstGeom prst="roundRect">
          <a:avLst/>
        </a:prstGeom>
        <a:ln>
          <a:solidFill>
            <a:schemeClr val="bg1">
              <a:lumMod val="50000"/>
            </a:schemeClr>
          </a:solidFill>
        </a:ln>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r>
            <a:rPr lang="en-GB" sz="1400" b="1"/>
            <a:t>Back to Contents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520700</xdr:colOff>
      <xdr:row>1</xdr:row>
      <xdr:rowOff>193675</xdr:rowOff>
    </xdr:to>
    <xdr:sp macro="" textlink="">
      <xdr:nvSpPr>
        <xdr:cNvPr id="2" name="Rounded Rectangle 1">
          <a:hlinkClick xmlns:r="http://schemas.openxmlformats.org/officeDocument/2006/relationships" r:id="rId1"/>
        </xdr:cNvPr>
        <xdr:cNvSpPr/>
      </xdr:nvSpPr>
      <xdr:spPr>
        <a:xfrm>
          <a:off x="63500" y="63500"/>
          <a:ext cx="1524000" cy="330200"/>
        </a:xfrm>
        <a:prstGeom prst="roundRect">
          <a:avLst/>
        </a:prstGeom>
        <a:ln>
          <a:solidFill>
            <a:schemeClr val="bg1">
              <a:lumMod val="50000"/>
            </a:schemeClr>
          </a:solidFill>
        </a:ln>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r>
            <a:rPr lang="en-GB" sz="1400" b="1"/>
            <a:t>Back to Contents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63500</xdr:colOff>
      <xdr:row>0</xdr:row>
      <xdr:rowOff>63500</xdr:rowOff>
    </xdr:from>
    <xdr:to>
      <xdr:col>0</xdr:col>
      <xdr:colOff>1587500</xdr:colOff>
      <xdr:row>1</xdr:row>
      <xdr:rowOff>193675</xdr:rowOff>
    </xdr:to>
    <xdr:sp macro="" textlink="">
      <xdr:nvSpPr>
        <xdr:cNvPr id="2" name="Rounded Rectangle 1">
          <a:hlinkClick xmlns:r="http://schemas.openxmlformats.org/officeDocument/2006/relationships" r:id="rId1"/>
        </xdr:cNvPr>
        <xdr:cNvSpPr/>
      </xdr:nvSpPr>
      <xdr:spPr>
        <a:xfrm>
          <a:off x="63500" y="63500"/>
          <a:ext cx="1524000" cy="330200"/>
        </a:xfrm>
        <a:prstGeom prst="roundRect">
          <a:avLst/>
        </a:prstGeom>
        <a:ln>
          <a:solidFill>
            <a:schemeClr val="bg1">
              <a:lumMod val="50000"/>
            </a:schemeClr>
          </a:solidFill>
        </a:ln>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r>
            <a:rPr lang="en-GB" sz="1400" b="1"/>
            <a:t>Back to Contents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63500</xdr:colOff>
      <xdr:row>0</xdr:row>
      <xdr:rowOff>63500</xdr:rowOff>
    </xdr:from>
    <xdr:to>
      <xdr:col>0</xdr:col>
      <xdr:colOff>1587500</xdr:colOff>
      <xdr:row>1</xdr:row>
      <xdr:rowOff>193675</xdr:rowOff>
    </xdr:to>
    <xdr:sp macro="" textlink="">
      <xdr:nvSpPr>
        <xdr:cNvPr id="2" name="Rounded Rectangle 1">
          <a:hlinkClick xmlns:r="http://schemas.openxmlformats.org/officeDocument/2006/relationships" r:id="rId1"/>
        </xdr:cNvPr>
        <xdr:cNvSpPr/>
      </xdr:nvSpPr>
      <xdr:spPr>
        <a:xfrm>
          <a:off x="63500" y="63500"/>
          <a:ext cx="1524000" cy="330200"/>
        </a:xfrm>
        <a:prstGeom prst="roundRect">
          <a:avLst/>
        </a:prstGeom>
        <a:ln>
          <a:solidFill>
            <a:schemeClr val="bg1">
              <a:lumMod val="50000"/>
            </a:schemeClr>
          </a:solidFill>
        </a:ln>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r>
            <a:rPr lang="en-GB" sz="1400" b="1"/>
            <a:t>Back to Contents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63500</xdr:colOff>
      <xdr:row>0</xdr:row>
      <xdr:rowOff>63500</xdr:rowOff>
    </xdr:from>
    <xdr:to>
      <xdr:col>0</xdr:col>
      <xdr:colOff>1587500</xdr:colOff>
      <xdr:row>1</xdr:row>
      <xdr:rowOff>193675</xdr:rowOff>
    </xdr:to>
    <xdr:sp macro="" textlink="">
      <xdr:nvSpPr>
        <xdr:cNvPr id="2" name="Rounded Rectangle 1">
          <a:hlinkClick xmlns:r="http://schemas.openxmlformats.org/officeDocument/2006/relationships" r:id="rId1"/>
        </xdr:cNvPr>
        <xdr:cNvSpPr/>
      </xdr:nvSpPr>
      <xdr:spPr>
        <a:xfrm>
          <a:off x="63500" y="63500"/>
          <a:ext cx="1524000" cy="330200"/>
        </a:xfrm>
        <a:prstGeom prst="roundRect">
          <a:avLst/>
        </a:prstGeom>
        <a:ln>
          <a:solidFill>
            <a:schemeClr val="bg1">
              <a:lumMod val="50000"/>
            </a:schemeClr>
          </a:solidFill>
        </a:ln>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r>
            <a:rPr lang="en-GB" sz="1400" b="1"/>
            <a:t>Back to Contents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95229</xdr:colOff>
      <xdr:row>0</xdr:row>
      <xdr:rowOff>54431</xdr:rowOff>
    </xdr:from>
    <xdr:to>
      <xdr:col>0</xdr:col>
      <xdr:colOff>1631135</xdr:colOff>
      <xdr:row>1</xdr:row>
      <xdr:rowOff>190501</xdr:rowOff>
    </xdr:to>
    <xdr:sp macro="" textlink="">
      <xdr:nvSpPr>
        <xdr:cNvPr id="8" name="Rounded Rectangle 7">
          <a:hlinkClick xmlns:r="http://schemas.openxmlformats.org/officeDocument/2006/relationships" r:id="rId1"/>
        </xdr:cNvPr>
        <xdr:cNvSpPr/>
      </xdr:nvSpPr>
      <xdr:spPr>
        <a:xfrm>
          <a:off x="95229" y="54431"/>
          <a:ext cx="1535906" cy="337776"/>
        </a:xfrm>
        <a:prstGeom prst="roundRect">
          <a:avLst/>
        </a:prstGeom>
        <a:ln>
          <a:solidFill>
            <a:schemeClr val="bg1">
              <a:lumMod val="50000"/>
            </a:schemeClr>
          </a:solidFill>
        </a:ln>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r>
            <a:rPr lang="en-GB" sz="1400" b="1"/>
            <a:t>Back to Contents</a:t>
          </a:r>
        </a:p>
      </xdr:txBody>
    </xdr:sp>
    <xdr:clientData/>
  </xdr:twoCellAnchor>
  <xdr:twoCellAnchor>
    <xdr:from>
      <xdr:col>4</xdr:col>
      <xdr:colOff>280147</xdr:colOff>
      <xdr:row>3</xdr:row>
      <xdr:rowOff>101973</xdr:rowOff>
    </xdr:from>
    <xdr:to>
      <xdr:col>19</xdr:col>
      <xdr:colOff>504264</xdr:colOff>
      <xdr:row>24</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76</xdr:row>
      <xdr:rowOff>135590</xdr:rowOff>
    </xdr:from>
    <xdr:to>
      <xdr:col>14</xdr:col>
      <xdr:colOff>44823</xdr:colOff>
      <xdr:row>99</xdr:row>
      <xdr:rowOff>168088</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63500</xdr:colOff>
      <xdr:row>0</xdr:row>
      <xdr:rowOff>63500</xdr:rowOff>
    </xdr:from>
    <xdr:to>
      <xdr:col>0</xdr:col>
      <xdr:colOff>1587500</xdr:colOff>
      <xdr:row>1</xdr:row>
      <xdr:rowOff>193675</xdr:rowOff>
    </xdr:to>
    <xdr:sp macro="" textlink="">
      <xdr:nvSpPr>
        <xdr:cNvPr id="2" name="Rounded Rectangle 1">
          <a:hlinkClick xmlns:r="http://schemas.openxmlformats.org/officeDocument/2006/relationships" r:id="rId1"/>
        </xdr:cNvPr>
        <xdr:cNvSpPr/>
      </xdr:nvSpPr>
      <xdr:spPr>
        <a:xfrm>
          <a:off x="63500" y="63500"/>
          <a:ext cx="1524000" cy="330200"/>
        </a:xfrm>
        <a:prstGeom prst="roundRect">
          <a:avLst/>
        </a:prstGeom>
        <a:ln>
          <a:solidFill>
            <a:schemeClr val="bg1">
              <a:lumMod val="50000"/>
            </a:schemeClr>
          </a:solidFill>
        </a:ln>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r>
            <a:rPr lang="en-GB" sz="1400" b="1"/>
            <a:t>Back to Contents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292100</xdr:colOff>
      <xdr:row>1</xdr:row>
      <xdr:rowOff>193675</xdr:rowOff>
    </xdr:to>
    <xdr:sp macro="" textlink="">
      <xdr:nvSpPr>
        <xdr:cNvPr id="2" name="Rounded Rectangle 1">
          <a:hlinkClick xmlns:r="http://schemas.openxmlformats.org/officeDocument/2006/relationships" r:id="rId1"/>
        </xdr:cNvPr>
        <xdr:cNvSpPr/>
      </xdr:nvSpPr>
      <xdr:spPr>
        <a:xfrm>
          <a:off x="63500" y="63500"/>
          <a:ext cx="1524000" cy="330200"/>
        </a:xfrm>
        <a:prstGeom prst="roundRect">
          <a:avLst/>
        </a:prstGeom>
        <a:ln>
          <a:solidFill>
            <a:schemeClr val="bg1">
              <a:lumMod val="50000"/>
            </a:schemeClr>
          </a:solidFill>
        </a:ln>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r>
            <a:rPr lang="en-GB" sz="1400" b="1"/>
            <a:t>Back to Contents</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0.4</cdr:x>
      <cdr:y>0.36683</cdr:y>
    </cdr:from>
    <cdr:to>
      <cdr:x>0.61325</cdr:x>
      <cdr:y>0.70635</cdr:y>
    </cdr:to>
    <cdr:sp macro="" textlink="">
      <cdr:nvSpPr>
        <cdr:cNvPr id="2" name="TextBox 1"/>
        <cdr:cNvSpPr txBox="1"/>
      </cdr:nvSpPr>
      <cdr:spPr>
        <a:xfrm xmlns:a="http://schemas.openxmlformats.org/drawingml/2006/main">
          <a:off x="3720353" y="1791820"/>
          <a:ext cx="1983441" cy="1658471"/>
        </a:xfrm>
        <a:prstGeom xmlns:a="http://schemas.openxmlformats.org/drawingml/2006/main" prst="rect">
          <a:avLst/>
        </a:prstGeom>
        <a:noFill xmlns:a="http://schemas.openxmlformats.org/drawingml/2006/main"/>
      </cdr:spPr>
      <cdr:txBody>
        <a:bodyPr xmlns:a="http://schemas.openxmlformats.org/drawingml/2006/main" vertOverflow="clip" wrap="square" rtlCol="0" anchor="ctr"/>
        <a:lstStyle xmlns:a="http://schemas.openxmlformats.org/drawingml/2006/main"/>
        <a:p xmlns:a="http://schemas.openxmlformats.org/drawingml/2006/main">
          <a:pPr algn="ctr"/>
          <a:r>
            <a:rPr lang="en-GB" sz="2800" b="1"/>
            <a:t>5,153</a:t>
          </a:r>
          <a:endParaRPr lang="en-GB" sz="1600" b="1"/>
        </a:p>
        <a:p xmlns:a="http://schemas.openxmlformats.org/drawingml/2006/main">
          <a:pPr algn="ctr"/>
          <a:r>
            <a:rPr lang="en-GB" sz="1600" b="1"/>
            <a:t>desginated assets on the HAR register 2019</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63500</xdr:colOff>
      <xdr:row>0</xdr:row>
      <xdr:rowOff>63500</xdr:rowOff>
    </xdr:from>
    <xdr:to>
      <xdr:col>0</xdr:col>
      <xdr:colOff>1587500</xdr:colOff>
      <xdr:row>1</xdr:row>
      <xdr:rowOff>191994</xdr:rowOff>
    </xdr:to>
    <xdr:sp macro="" textlink="">
      <xdr:nvSpPr>
        <xdr:cNvPr id="2" name="Rounded Rectangle 1">
          <a:hlinkClick xmlns:r="http://schemas.openxmlformats.org/officeDocument/2006/relationships" r:id="rId1"/>
        </xdr:cNvPr>
        <xdr:cNvSpPr/>
      </xdr:nvSpPr>
      <xdr:spPr>
        <a:xfrm>
          <a:off x="63500" y="63500"/>
          <a:ext cx="1524000" cy="330200"/>
        </a:xfrm>
        <a:prstGeom prst="roundRect">
          <a:avLst/>
        </a:prstGeom>
        <a:ln>
          <a:solidFill>
            <a:schemeClr val="bg1">
              <a:lumMod val="50000"/>
            </a:schemeClr>
          </a:solidFill>
        </a:ln>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r>
            <a:rPr lang="en-GB" sz="1400" b="1"/>
            <a:t>Back to Contents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63500</xdr:colOff>
      <xdr:row>0</xdr:row>
      <xdr:rowOff>63500</xdr:rowOff>
    </xdr:from>
    <xdr:to>
      <xdr:col>0</xdr:col>
      <xdr:colOff>1587500</xdr:colOff>
      <xdr:row>1</xdr:row>
      <xdr:rowOff>193675</xdr:rowOff>
    </xdr:to>
    <xdr:sp macro="" textlink="">
      <xdr:nvSpPr>
        <xdr:cNvPr id="2" name="Rounded Rectangle 1">
          <a:hlinkClick xmlns:r="http://schemas.openxmlformats.org/officeDocument/2006/relationships" r:id="rId1"/>
        </xdr:cNvPr>
        <xdr:cNvSpPr/>
      </xdr:nvSpPr>
      <xdr:spPr>
        <a:xfrm>
          <a:off x="63500" y="63500"/>
          <a:ext cx="1524000" cy="330200"/>
        </a:xfrm>
        <a:prstGeom prst="roundRect">
          <a:avLst/>
        </a:prstGeom>
        <a:ln>
          <a:solidFill>
            <a:schemeClr val="bg1">
              <a:lumMod val="50000"/>
            </a:schemeClr>
          </a:solidFill>
        </a:ln>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r>
            <a:rPr lang="en-GB" sz="1400" b="1"/>
            <a:t>Back to Contents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63500</xdr:colOff>
      <xdr:row>0</xdr:row>
      <xdr:rowOff>63500</xdr:rowOff>
    </xdr:from>
    <xdr:to>
      <xdr:col>0</xdr:col>
      <xdr:colOff>1587500</xdr:colOff>
      <xdr:row>1</xdr:row>
      <xdr:rowOff>189593</xdr:rowOff>
    </xdr:to>
    <xdr:sp macro="" textlink="">
      <xdr:nvSpPr>
        <xdr:cNvPr id="2" name="Rounded Rectangle 1">
          <a:hlinkClick xmlns:r="http://schemas.openxmlformats.org/officeDocument/2006/relationships" r:id="rId1"/>
        </xdr:cNvPr>
        <xdr:cNvSpPr/>
      </xdr:nvSpPr>
      <xdr:spPr>
        <a:xfrm>
          <a:off x="63500" y="63500"/>
          <a:ext cx="1524000" cy="330200"/>
        </a:xfrm>
        <a:prstGeom prst="roundRect">
          <a:avLst/>
        </a:prstGeom>
        <a:ln>
          <a:solidFill>
            <a:schemeClr val="bg1">
              <a:lumMod val="50000"/>
            </a:schemeClr>
          </a:solidFill>
        </a:ln>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r>
            <a:rPr lang="en-GB" sz="1400" b="1"/>
            <a:t>Back to Contents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xdr:colOff>
      <xdr:row>0</xdr:row>
      <xdr:rowOff>63500</xdr:rowOff>
    </xdr:from>
    <xdr:to>
      <xdr:col>0</xdr:col>
      <xdr:colOff>1587500</xdr:colOff>
      <xdr:row>1</xdr:row>
      <xdr:rowOff>193675</xdr:rowOff>
    </xdr:to>
    <xdr:sp macro="" textlink="">
      <xdr:nvSpPr>
        <xdr:cNvPr id="2" name="Rounded Rectangle 1">
          <a:hlinkClick xmlns:r="http://schemas.openxmlformats.org/officeDocument/2006/relationships" r:id="rId1"/>
        </xdr:cNvPr>
        <xdr:cNvSpPr/>
      </xdr:nvSpPr>
      <xdr:spPr>
        <a:xfrm>
          <a:off x="63500" y="63500"/>
          <a:ext cx="1524000" cy="330200"/>
        </a:xfrm>
        <a:prstGeom prst="roundRect">
          <a:avLst/>
        </a:prstGeom>
        <a:ln>
          <a:solidFill>
            <a:schemeClr val="bg1">
              <a:lumMod val="50000"/>
            </a:schemeClr>
          </a:solidFill>
        </a:ln>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r>
            <a:rPr lang="en-GB" sz="1400" b="1"/>
            <a:t>Back to Contents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63500</xdr:colOff>
      <xdr:row>0</xdr:row>
      <xdr:rowOff>63500</xdr:rowOff>
    </xdr:from>
    <xdr:to>
      <xdr:col>0</xdr:col>
      <xdr:colOff>1587500</xdr:colOff>
      <xdr:row>1</xdr:row>
      <xdr:rowOff>193675</xdr:rowOff>
    </xdr:to>
    <xdr:sp macro="" textlink="">
      <xdr:nvSpPr>
        <xdr:cNvPr id="2" name="Rounded Rectangle 1">
          <a:hlinkClick xmlns:r="http://schemas.openxmlformats.org/officeDocument/2006/relationships" r:id="rId1"/>
        </xdr:cNvPr>
        <xdr:cNvSpPr/>
      </xdr:nvSpPr>
      <xdr:spPr>
        <a:xfrm>
          <a:off x="63500" y="63500"/>
          <a:ext cx="1524000" cy="330200"/>
        </a:xfrm>
        <a:prstGeom prst="roundRect">
          <a:avLst/>
        </a:prstGeom>
        <a:ln>
          <a:solidFill>
            <a:schemeClr val="bg1">
              <a:lumMod val="50000"/>
            </a:schemeClr>
          </a:solidFill>
        </a:ln>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r>
            <a:rPr lang="en-GB" sz="1400" b="1"/>
            <a:t>Back to Contents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63500</xdr:colOff>
      <xdr:row>0</xdr:row>
      <xdr:rowOff>63500</xdr:rowOff>
    </xdr:from>
    <xdr:to>
      <xdr:col>0</xdr:col>
      <xdr:colOff>1587500</xdr:colOff>
      <xdr:row>1</xdr:row>
      <xdr:rowOff>193675</xdr:rowOff>
    </xdr:to>
    <xdr:sp macro="" textlink="">
      <xdr:nvSpPr>
        <xdr:cNvPr id="2" name="Rounded Rectangle 1">
          <a:hlinkClick xmlns:r="http://schemas.openxmlformats.org/officeDocument/2006/relationships" r:id="rId1"/>
        </xdr:cNvPr>
        <xdr:cNvSpPr/>
      </xdr:nvSpPr>
      <xdr:spPr>
        <a:xfrm>
          <a:off x="63500" y="63500"/>
          <a:ext cx="1524000" cy="330200"/>
        </a:xfrm>
        <a:prstGeom prst="roundRect">
          <a:avLst/>
        </a:prstGeom>
        <a:ln>
          <a:solidFill>
            <a:schemeClr val="bg1">
              <a:lumMod val="50000"/>
            </a:schemeClr>
          </a:solidFill>
        </a:ln>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r>
            <a:rPr lang="en-GB" sz="1400" b="1"/>
            <a:t>Back to Contents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21"/>
  <sheetViews>
    <sheetView showRowColHeaders="0" tabSelected="1" zoomScaleNormal="100" workbookViewId="0">
      <selection sqref="A1:L1"/>
    </sheetView>
  </sheetViews>
  <sheetFormatPr defaultRowHeight="15"/>
  <cols>
    <col min="1" max="1" width="159.42578125" customWidth="1"/>
  </cols>
  <sheetData>
    <row r="1" spans="1:12" ht="33" customHeight="1">
      <c r="A1" s="598" t="s">
        <v>819</v>
      </c>
      <c r="B1" s="599"/>
      <c r="C1" s="599"/>
      <c r="D1" s="599"/>
      <c r="E1" s="599"/>
      <c r="F1" s="599"/>
      <c r="G1" s="599"/>
      <c r="H1" s="599"/>
      <c r="I1" s="599"/>
      <c r="J1" s="599"/>
      <c r="K1" s="599"/>
      <c r="L1" s="599"/>
    </row>
    <row r="2" spans="1:12" ht="21">
      <c r="A2" s="596" t="s">
        <v>820</v>
      </c>
      <c r="B2" s="597"/>
      <c r="C2" s="597"/>
      <c r="D2" s="597"/>
      <c r="E2" s="597"/>
      <c r="F2" s="597"/>
      <c r="G2" s="597"/>
      <c r="H2" s="597"/>
      <c r="I2" s="597"/>
      <c r="J2" s="597"/>
      <c r="K2" s="597"/>
      <c r="L2" s="597"/>
    </row>
    <row r="3" spans="1:12" ht="26.25" customHeight="1">
      <c r="B3" s="154"/>
    </row>
    <row r="4" spans="1:12" ht="26.25" customHeight="1"/>
    <row r="5" spans="1:12" ht="26.25" customHeight="1"/>
    <row r="6" spans="1:12" ht="26.25" customHeight="1"/>
    <row r="7" spans="1:12" ht="26.25" customHeight="1"/>
    <row r="8" spans="1:12" ht="26.25" customHeight="1"/>
    <row r="9" spans="1:12" ht="26.25" customHeight="1"/>
    <row r="10" spans="1:12" ht="26.25" customHeight="1"/>
    <row r="11" spans="1:12" ht="26.25" customHeight="1"/>
    <row r="12" spans="1:12" ht="26.25" customHeight="1"/>
    <row r="13" spans="1:12" ht="26.25" customHeight="1"/>
    <row r="14" spans="1:12" ht="26.25" customHeight="1"/>
    <row r="15" spans="1:12" ht="26.25" customHeight="1"/>
    <row r="16" spans="1:12" ht="26.25" customHeight="1"/>
    <row r="17" ht="26.25" customHeight="1"/>
    <row r="18" ht="26.25" customHeight="1"/>
    <row r="19" ht="26.25" customHeight="1"/>
    <row r="20" ht="26.25" customHeight="1"/>
    <row r="21" ht="26.25" customHeight="1"/>
  </sheetData>
  <mergeCells count="2">
    <mergeCell ref="A2:L2"/>
    <mergeCell ref="A1:L1"/>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W21"/>
  <sheetViews>
    <sheetView showRowColHeaders="0" zoomScaleNormal="100" workbookViewId="0"/>
  </sheetViews>
  <sheetFormatPr defaultRowHeight="15"/>
  <cols>
    <col min="1" max="1" width="31" style="5" customWidth="1"/>
    <col min="2" max="14" width="11.140625" style="5" customWidth="1"/>
    <col min="15" max="16" width="11.140625" customWidth="1"/>
    <col min="17" max="17" width="11.140625" style="206" customWidth="1"/>
    <col min="18" max="19" width="11.140625" style="5" customWidth="1"/>
    <col min="20" max="20" width="22.5703125" style="5" customWidth="1"/>
    <col min="21" max="21" width="9.140625" style="5"/>
    <col min="22" max="22" width="11.5703125" style="5" bestFit="1" customWidth="1"/>
    <col min="23" max="16384" width="9.140625" style="5"/>
  </cols>
  <sheetData>
    <row r="1" spans="1:23" ht="15.95" customHeight="1">
      <c r="A1" s="155"/>
    </row>
    <row r="2" spans="1:23" ht="15.95" customHeight="1"/>
    <row r="3" spans="1:23" ht="26.25">
      <c r="A3" s="22" t="s">
        <v>50</v>
      </c>
    </row>
    <row r="4" spans="1:23">
      <c r="A4" s="2" t="s">
        <v>51</v>
      </c>
    </row>
    <row r="6" spans="1:23" ht="26.25">
      <c r="A6" s="624" t="s">
        <v>55</v>
      </c>
      <c r="B6" s="625"/>
      <c r="C6" s="625"/>
      <c r="D6" s="625"/>
      <c r="E6" s="625"/>
      <c r="F6" s="625"/>
      <c r="G6" s="625"/>
      <c r="H6" s="625"/>
      <c r="I6" s="625"/>
      <c r="J6" s="625"/>
      <c r="K6" s="625"/>
      <c r="L6" s="625"/>
      <c r="M6" s="625"/>
      <c r="N6" s="625"/>
      <c r="O6" s="625"/>
      <c r="P6" s="625"/>
      <c r="Q6" s="625"/>
      <c r="R6" s="625"/>
      <c r="S6" s="625"/>
      <c r="T6" s="625"/>
      <c r="U6" s="626"/>
    </row>
    <row r="7" spans="1:23" ht="45">
      <c r="A7" s="210"/>
      <c r="B7" s="301" t="s">
        <v>23</v>
      </c>
      <c r="C7" s="301" t="s">
        <v>52</v>
      </c>
      <c r="D7" s="301" t="s">
        <v>53</v>
      </c>
      <c r="E7" s="301" t="s">
        <v>54</v>
      </c>
      <c r="F7" s="301" t="s">
        <v>27</v>
      </c>
      <c r="G7" s="301" t="s">
        <v>28</v>
      </c>
      <c r="H7" s="301" t="s">
        <v>29</v>
      </c>
      <c r="I7" s="301" t="s">
        <v>30</v>
      </c>
      <c r="J7" s="301" t="s">
        <v>31</v>
      </c>
      <c r="K7" s="301" t="s">
        <v>32</v>
      </c>
      <c r="L7" s="301" t="s">
        <v>33</v>
      </c>
      <c r="M7" s="301" t="s">
        <v>34</v>
      </c>
      <c r="N7" s="301" t="s">
        <v>640</v>
      </c>
      <c r="O7" s="301" t="s">
        <v>821</v>
      </c>
      <c r="P7" s="301" t="s">
        <v>843</v>
      </c>
      <c r="Q7" s="301" t="s">
        <v>867</v>
      </c>
      <c r="R7" s="301" t="s">
        <v>914</v>
      </c>
      <c r="S7" s="211" t="s">
        <v>940</v>
      </c>
      <c r="T7" s="211" t="s">
        <v>941</v>
      </c>
      <c r="U7" s="211" t="s">
        <v>804</v>
      </c>
    </row>
    <row r="8" spans="1:23" ht="27" customHeight="1">
      <c r="A8" s="212" t="s">
        <v>826</v>
      </c>
      <c r="B8" s="213">
        <v>585600</v>
      </c>
      <c r="C8" s="213">
        <v>625100</v>
      </c>
      <c r="D8" s="213">
        <v>645900</v>
      </c>
      <c r="E8" s="213">
        <v>599400</v>
      </c>
      <c r="F8" s="213">
        <v>587300</v>
      </c>
      <c r="G8" s="213">
        <v>593875</v>
      </c>
      <c r="H8" s="213">
        <v>489000</v>
      </c>
      <c r="I8" s="213">
        <v>417600</v>
      </c>
      <c r="J8" s="213">
        <v>439900</v>
      </c>
      <c r="K8" s="213">
        <v>434890</v>
      </c>
      <c r="L8" s="213">
        <v>418475</v>
      </c>
      <c r="M8" s="213">
        <v>426517</v>
      </c>
      <c r="N8" s="213">
        <v>409809</v>
      </c>
      <c r="O8" s="214">
        <v>424707</v>
      </c>
      <c r="P8" s="214">
        <v>439612</v>
      </c>
      <c r="Q8" s="214">
        <v>426352</v>
      </c>
      <c r="R8" s="214">
        <f>SUM(R9:R18)</f>
        <v>403217</v>
      </c>
      <c r="S8" s="219">
        <v>-0.31144637978142076</v>
      </c>
      <c r="T8" s="219">
        <f>(R8-Q8)/R8</f>
        <v>-5.7376053092999549E-2</v>
      </c>
      <c r="U8" s="215"/>
      <c r="V8" s="306"/>
      <c r="W8" s="1"/>
    </row>
    <row r="9" spans="1:23" ht="27" customHeight="1">
      <c r="A9" s="215" t="s">
        <v>9</v>
      </c>
      <c r="B9" s="216">
        <v>22300</v>
      </c>
      <c r="C9" s="216">
        <v>26300</v>
      </c>
      <c r="D9" s="216">
        <v>27200</v>
      </c>
      <c r="E9" s="216">
        <v>24500</v>
      </c>
      <c r="F9" s="216">
        <v>23900</v>
      </c>
      <c r="G9" s="216">
        <v>22900</v>
      </c>
      <c r="H9" s="216">
        <v>17400</v>
      </c>
      <c r="I9" s="216">
        <v>14306</v>
      </c>
      <c r="J9" s="216">
        <v>14295</v>
      </c>
      <c r="K9" s="216">
        <v>14423</v>
      </c>
      <c r="L9" s="216">
        <v>13417</v>
      </c>
      <c r="M9" s="216">
        <v>13212</v>
      </c>
      <c r="N9" s="216">
        <v>12650</v>
      </c>
      <c r="O9" s="217">
        <v>12531</v>
      </c>
      <c r="P9" s="218">
        <v>12728</v>
      </c>
      <c r="Q9" s="218">
        <v>12622</v>
      </c>
      <c r="R9" s="218">
        <v>11760</v>
      </c>
      <c r="S9" s="219">
        <v>-0.47264573991031389</v>
      </c>
      <c r="T9" s="219">
        <f t="shared" ref="T9:T18" si="0">(R9-Q9)/R9</f>
        <v>-7.3299319727891152E-2</v>
      </c>
      <c r="U9" s="215"/>
      <c r="W9" s="1"/>
    </row>
    <row r="10" spans="1:23" ht="27" customHeight="1">
      <c r="A10" s="215" t="s">
        <v>10</v>
      </c>
      <c r="B10" s="216">
        <v>62100</v>
      </c>
      <c r="C10" s="216">
        <v>69700</v>
      </c>
      <c r="D10" s="216">
        <v>74100</v>
      </c>
      <c r="E10" s="216">
        <v>66000</v>
      </c>
      <c r="F10" s="216">
        <v>63300</v>
      </c>
      <c r="G10" s="216">
        <v>62400</v>
      </c>
      <c r="H10" s="216">
        <v>49100</v>
      </c>
      <c r="I10" s="216">
        <v>41200</v>
      </c>
      <c r="J10" s="216">
        <v>41394</v>
      </c>
      <c r="K10" s="216">
        <v>39942</v>
      </c>
      <c r="L10" s="216">
        <v>39310</v>
      </c>
      <c r="M10" s="216">
        <v>38769</v>
      </c>
      <c r="N10" s="216">
        <v>36890</v>
      </c>
      <c r="O10" s="217">
        <v>38347</v>
      </c>
      <c r="P10" s="218">
        <v>39789</v>
      </c>
      <c r="Q10" s="218">
        <v>39269</v>
      </c>
      <c r="R10" s="218">
        <v>38133</v>
      </c>
      <c r="S10" s="219">
        <v>-0.38594202898550722</v>
      </c>
      <c r="T10" s="219">
        <f t="shared" si="0"/>
        <v>-2.9790470196417802E-2</v>
      </c>
      <c r="U10" s="215"/>
      <c r="W10" s="1"/>
    </row>
    <row r="11" spans="1:23" ht="27" customHeight="1">
      <c r="A11" s="215" t="s">
        <v>11</v>
      </c>
      <c r="B11" s="216">
        <v>50600</v>
      </c>
      <c r="C11" s="216">
        <v>57300</v>
      </c>
      <c r="D11" s="216">
        <v>59500</v>
      </c>
      <c r="E11" s="216">
        <v>56200</v>
      </c>
      <c r="F11" s="216">
        <v>54000</v>
      </c>
      <c r="G11" s="216">
        <v>53500</v>
      </c>
      <c r="H11" s="216">
        <v>41400</v>
      </c>
      <c r="I11" s="216">
        <v>34279</v>
      </c>
      <c r="J11" s="216">
        <v>34779</v>
      </c>
      <c r="K11" s="216">
        <v>33735</v>
      </c>
      <c r="L11" s="216">
        <v>32176</v>
      </c>
      <c r="M11" s="216">
        <v>31570</v>
      </c>
      <c r="N11" s="216">
        <v>31022</v>
      </c>
      <c r="O11" s="217">
        <v>32062</v>
      </c>
      <c r="P11" s="218">
        <v>33024</v>
      </c>
      <c r="Q11" s="218">
        <v>32789</v>
      </c>
      <c r="R11" s="218">
        <v>31465</v>
      </c>
      <c r="S11" s="219">
        <v>-0.37816205533596836</v>
      </c>
      <c r="T11" s="219">
        <f t="shared" si="0"/>
        <v>-4.2078499920546637E-2</v>
      </c>
      <c r="U11" s="215"/>
      <c r="W11" s="1"/>
    </row>
    <row r="12" spans="1:23" ht="27" customHeight="1">
      <c r="A12" s="215" t="s">
        <v>36</v>
      </c>
      <c r="B12" s="216">
        <v>50700</v>
      </c>
      <c r="C12" s="216">
        <v>53800</v>
      </c>
      <c r="D12" s="216">
        <v>49300</v>
      </c>
      <c r="E12" s="216">
        <v>53100</v>
      </c>
      <c r="F12" s="216">
        <v>50700</v>
      </c>
      <c r="G12" s="216">
        <v>49961</v>
      </c>
      <c r="H12" s="216">
        <v>40100</v>
      </c>
      <c r="I12" s="216">
        <v>34638</v>
      </c>
      <c r="J12" s="216">
        <v>35710</v>
      </c>
      <c r="K12" s="216">
        <v>35264</v>
      </c>
      <c r="L12" s="216">
        <v>34094</v>
      </c>
      <c r="M12" s="216">
        <v>33609</v>
      </c>
      <c r="N12" s="216">
        <v>32903</v>
      </c>
      <c r="O12" s="217">
        <v>35048</v>
      </c>
      <c r="P12" s="218">
        <v>34676</v>
      </c>
      <c r="Q12" s="218">
        <v>34417</v>
      </c>
      <c r="R12" s="218">
        <v>33481</v>
      </c>
      <c r="S12" s="219">
        <v>-0.33962524654832349</v>
      </c>
      <c r="T12" s="219">
        <f t="shared" si="0"/>
        <v>-2.7956154236731281E-2</v>
      </c>
      <c r="U12" s="215"/>
      <c r="W12" s="1"/>
    </row>
    <row r="13" spans="1:23" ht="27" customHeight="1">
      <c r="A13" s="215" t="s">
        <v>13</v>
      </c>
      <c r="B13" s="216">
        <v>47400</v>
      </c>
      <c r="C13" s="127"/>
      <c r="D13" s="216">
        <v>52200</v>
      </c>
      <c r="E13" s="216">
        <v>48400</v>
      </c>
      <c r="F13" s="216">
        <v>46400</v>
      </c>
      <c r="G13" s="216">
        <v>45740</v>
      </c>
      <c r="H13" s="216">
        <v>36424</v>
      </c>
      <c r="I13" s="216">
        <v>30643</v>
      </c>
      <c r="J13" s="216">
        <v>32019</v>
      </c>
      <c r="K13" s="216">
        <v>30976</v>
      </c>
      <c r="L13" s="216">
        <v>30184</v>
      </c>
      <c r="M13" s="216">
        <v>30248</v>
      </c>
      <c r="N13" s="216">
        <v>30037</v>
      </c>
      <c r="O13" s="217">
        <v>31414</v>
      </c>
      <c r="P13" s="218">
        <v>32687</v>
      </c>
      <c r="Q13" s="218">
        <v>32548</v>
      </c>
      <c r="R13" s="218">
        <v>31177</v>
      </c>
      <c r="S13" s="219">
        <v>-0.34225738396624472</v>
      </c>
      <c r="T13" s="219">
        <f t="shared" si="0"/>
        <v>-4.3974724957500724E-2</v>
      </c>
      <c r="U13" s="215"/>
      <c r="W13" s="1"/>
    </row>
    <row r="14" spans="1:23" ht="27" customHeight="1">
      <c r="A14" s="215" t="s">
        <v>14</v>
      </c>
      <c r="B14" s="216">
        <v>74000</v>
      </c>
      <c r="C14" s="216">
        <v>76000</v>
      </c>
      <c r="D14" s="216">
        <v>77400</v>
      </c>
      <c r="E14" s="216">
        <v>71000</v>
      </c>
      <c r="F14" s="216">
        <v>70600</v>
      </c>
      <c r="G14" s="216">
        <v>73000</v>
      </c>
      <c r="H14" s="216">
        <v>59200</v>
      </c>
      <c r="I14" s="216">
        <v>50343</v>
      </c>
      <c r="J14" s="216">
        <v>53984</v>
      </c>
      <c r="K14" s="216">
        <v>53871</v>
      </c>
      <c r="L14" s="216">
        <v>51968</v>
      </c>
      <c r="M14" s="216">
        <v>52422</v>
      </c>
      <c r="N14" s="216">
        <v>52546</v>
      </c>
      <c r="O14" s="217">
        <v>53988</v>
      </c>
      <c r="P14" s="218">
        <v>58180</v>
      </c>
      <c r="Q14" s="218">
        <v>56923</v>
      </c>
      <c r="R14" s="218">
        <v>53739</v>
      </c>
      <c r="S14" s="219">
        <v>-0.27379729729729729</v>
      </c>
      <c r="T14" s="219">
        <f t="shared" si="0"/>
        <v>-5.9249334747576252E-2</v>
      </c>
      <c r="U14" s="215"/>
      <c r="W14" s="1"/>
    </row>
    <row r="15" spans="1:23" ht="27" customHeight="1">
      <c r="A15" s="215" t="s">
        <v>15</v>
      </c>
      <c r="B15" s="216">
        <v>84300</v>
      </c>
      <c r="C15" s="216">
        <v>91300</v>
      </c>
      <c r="D15" s="216">
        <v>87200</v>
      </c>
      <c r="E15" s="216">
        <v>83700</v>
      </c>
      <c r="F15" s="216">
        <v>84300</v>
      </c>
      <c r="G15" s="216">
        <v>91300</v>
      </c>
      <c r="H15" s="216">
        <v>77900</v>
      </c>
      <c r="I15" s="216">
        <v>68755</v>
      </c>
      <c r="J15" s="216">
        <v>75459</v>
      </c>
      <c r="K15" s="216">
        <v>76745</v>
      </c>
      <c r="L15" s="216">
        <v>76214</v>
      </c>
      <c r="M15" s="216">
        <v>82827</v>
      </c>
      <c r="N15" s="216">
        <v>74275</v>
      </c>
      <c r="O15" s="217">
        <v>77783</v>
      </c>
      <c r="P15" s="218">
        <v>79354</v>
      </c>
      <c r="Q15" s="218">
        <v>73090</v>
      </c>
      <c r="R15" s="218">
        <v>67015</v>
      </c>
      <c r="S15" s="219">
        <v>-0.20504151838671411</v>
      </c>
      <c r="T15" s="219">
        <f t="shared" si="0"/>
        <v>-9.065134671342237E-2</v>
      </c>
      <c r="U15" s="215"/>
      <c r="W15" s="1"/>
    </row>
    <row r="16" spans="1:23" ht="27" customHeight="1">
      <c r="A16" s="215" t="s">
        <v>16</v>
      </c>
      <c r="B16" s="216">
        <v>117100</v>
      </c>
      <c r="C16" s="216">
        <v>119800</v>
      </c>
      <c r="D16" s="216">
        <v>123000</v>
      </c>
      <c r="E16" s="216">
        <v>115100</v>
      </c>
      <c r="F16" s="216">
        <v>113600</v>
      </c>
      <c r="G16" s="216">
        <v>115500</v>
      </c>
      <c r="H16" s="216">
        <v>95300</v>
      </c>
      <c r="I16" s="216">
        <v>82375</v>
      </c>
      <c r="J16" s="216">
        <v>88956</v>
      </c>
      <c r="K16" s="216">
        <v>88163</v>
      </c>
      <c r="L16" s="216">
        <v>82334</v>
      </c>
      <c r="M16" s="216">
        <v>83623</v>
      </c>
      <c r="N16" s="216">
        <v>80531</v>
      </c>
      <c r="O16" s="217">
        <v>84234</v>
      </c>
      <c r="P16" s="218">
        <v>87104</v>
      </c>
      <c r="Q16" s="218">
        <v>84249</v>
      </c>
      <c r="R16" s="218">
        <v>79151</v>
      </c>
      <c r="S16" s="219">
        <v>-0.32407344150298889</v>
      </c>
      <c r="T16" s="219">
        <f t="shared" si="0"/>
        <v>-6.4408535583883972E-2</v>
      </c>
      <c r="U16" s="215"/>
      <c r="W16" s="1"/>
    </row>
    <row r="17" spans="1:23" ht="27" customHeight="1">
      <c r="A17" s="215" t="s">
        <v>18</v>
      </c>
      <c r="B17" s="216">
        <v>80600</v>
      </c>
      <c r="C17" s="216">
        <v>85400</v>
      </c>
      <c r="D17" s="216">
        <v>88000</v>
      </c>
      <c r="E17" s="216">
        <v>81400</v>
      </c>
      <c r="F17" s="216">
        <v>80500</v>
      </c>
      <c r="G17" s="216">
        <v>79600</v>
      </c>
      <c r="H17" s="216">
        <v>66500</v>
      </c>
      <c r="I17" s="216">
        <v>56300</v>
      </c>
      <c r="J17" s="216">
        <v>58257</v>
      </c>
      <c r="K17" s="216">
        <v>56785</v>
      </c>
      <c r="L17" s="216">
        <v>54103</v>
      </c>
      <c r="M17" s="216">
        <v>53169</v>
      </c>
      <c r="N17" s="216">
        <v>51765</v>
      </c>
      <c r="O17" s="217">
        <v>52414</v>
      </c>
      <c r="P17" s="218">
        <v>54734</v>
      </c>
      <c r="Q17" s="218">
        <v>53431</v>
      </c>
      <c r="R17" s="218">
        <v>50354</v>
      </c>
      <c r="S17" s="219">
        <v>-0.37526054590570718</v>
      </c>
      <c r="T17" s="219">
        <f t="shared" si="0"/>
        <v>-6.1107359891964891E-2</v>
      </c>
      <c r="U17" s="215"/>
      <c r="W17" s="1"/>
    </row>
    <row r="18" spans="1:23" ht="27" customHeight="1">
      <c r="A18" s="215" t="s">
        <v>827</v>
      </c>
      <c r="B18" s="216"/>
      <c r="C18" s="216"/>
      <c r="D18" s="216"/>
      <c r="E18" s="216"/>
      <c r="F18" s="216"/>
      <c r="G18" s="216"/>
      <c r="H18" s="216">
        <v>5100</v>
      </c>
      <c r="I18" s="216">
        <v>4800</v>
      </c>
      <c r="J18" s="216">
        <v>5052</v>
      </c>
      <c r="K18" s="216">
        <v>4985</v>
      </c>
      <c r="L18" s="216">
        <v>4675</v>
      </c>
      <c r="M18" s="216">
        <v>7068</v>
      </c>
      <c r="N18" s="216">
        <v>7190</v>
      </c>
      <c r="O18" s="217">
        <v>6886</v>
      </c>
      <c r="P18" s="218">
        <v>7336</v>
      </c>
      <c r="Q18" s="218">
        <v>7014</v>
      </c>
      <c r="R18" s="218">
        <v>6942</v>
      </c>
      <c r="S18" s="220" t="s">
        <v>210</v>
      </c>
      <c r="T18" s="219">
        <f t="shared" si="0"/>
        <v>-1.0371650821089023E-2</v>
      </c>
      <c r="U18" s="215"/>
      <c r="W18" s="1"/>
    </row>
    <row r="20" spans="1:23">
      <c r="A20" s="35" t="s">
        <v>870</v>
      </c>
    </row>
    <row r="21" spans="1:23">
      <c r="A21" s="35" t="s">
        <v>1026</v>
      </c>
    </row>
  </sheetData>
  <mergeCells count="1">
    <mergeCell ref="A6:U6"/>
  </mergeCells>
  <pageMargins left="0.7" right="0.7" top="0.75" bottom="0.75" header="0.3" footer="0.3"/>
  <pageSetup paperSize="9" orientation="portrait" r:id="rId1"/>
  <drawing r:id="rId2"/>
  <extLst>
    <ext xmlns:x14="http://schemas.microsoft.com/office/spreadsheetml/2009/9/main" uri="{05C60535-1F16-4fd2-B633-F4F36F0B64E0}">
      <x14:sparklineGroups xmlns:xm="http://schemas.microsoft.com/office/excel/2006/main">
        <x14:sparklineGroup manualMax="0" manualMin="0" displayEmptyCellsAs="gap" markers="1">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'Planning applications Nat Reg'!B8:R8</xm:f>
              <xm:sqref>U8</xm:sqref>
            </x14:sparkline>
            <x14:sparkline>
              <xm:f>'Planning applications Nat Reg'!B9:R9</xm:f>
              <xm:sqref>U9</xm:sqref>
            </x14:sparkline>
            <x14:sparkline>
              <xm:f>'Planning applications Nat Reg'!B10:R10</xm:f>
              <xm:sqref>U10</xm:sqref>
            </x14:sparkline>
            <x14:sparkline>
              <xm:f>'Planning applications Nat Reg'!B11:R11</xm:f>
              <xm:sqref>U11</xm:sqref>
            </x14:sparkline>
            <x14:sparkline>
              <xm:f>'Planning applications Nat Reg'!B12:R12</xm:f>
              <xm:sqref>U12</xm:sqref>
            </x14:sparkline>
            <x14:sparkline>
              <xm:f>'Planning applications Nat Reg'!B13:R13</xm:f>
              <xm:sqref>U13</xm:sqref>
            </x14:sparkline>
            <x14:sparkline>
              <xm:f>'Planning applications Nat Reg'!B14:R14</xm:f>
              <xm:sqref>U14</xm:sqref>
            </x14:sparkline>
            <x14:sparkline>
              <xm:f>'Planning applications Nat Reg'!B15:R15</xm:f>
              <xm:sqref>U15</xm:sqref>
            </x14:sparkline>
            <x14:sparkline>
              <xm:f>'Planning applications Nat Reg'!B16:R16</xm:f>
              <xm:sqref>U16</xm:sqref>
            </x14:sparkline>
            <x14:sparkline>
              <xm:f>'Planning applications Nat Reg'!B17:R17</xm:f>
              <xm:sqref>U17</xm:sqref>
            </x14:sparkline>
            <x14:sparkline>
              <xm:f>'Planning applications Nat Reg'!B18:R18</xm:f>
              <xm:sqref>U18</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424"/>
  <sheetViews>
    <sheetView showRowColHeaders="0" zoomScaleNormal="100" workbookViewId="0"/>
  </sheetViews>
  <sheetFormatPr defaultRowHeight="15"/>
  <cols>
    <col min="1" max="2" width="26" customWidth="1"/>
    <col min="3" max="3" width="50.85546875" bestFit="1" customWidth="1"/>
    <col min="4" max="9" width="10.5703125" bestFit="1" customWidth="1"/>
    <col min="10" max="10" width="10.140625" bestFit="1" customWidth="1"/>
  </cols>
  <sheetData>
    <row r="1" spans="1:13" ht="15.95" customHeight="1">
      <c r="A1" s="229"/>
      <c r="B1" s="221"/>
      <c r="C1" s="221"/>
      <c r="D1" s="221"/>
      <c r="E1" s="221"/>
      <c r="F1" s="221"/>
      <c r="G1" s="221"/>
      <c r="H1" s="221"/>
      <c r="I1" s="221"/>
      <c r="J1" s="221"/>
      <c r="K1" s="221"/>
      <c r="L1" s="221"/>
    </row>
    <row r="2" spans="1:13" ht="15.95" customHeight="1">
      <c r="A2" s="209"/>
      <c r="B2" s="209"/>
      <c r="C2" s="209"/>
      <c r="D2" s="209"/>
      <c r="E2" s="209"/>
      <c r="F2" s="209"/>
      <c r="G2" s="209"/>
      <c r="H2" s="209"/>
      <c r="I2" s="209"/>
      <c r="J2" s="209"/>
      <c r="K2" s="209"/>
      <c r="L2" s="209"/>
    </row>
    <row r="3" spans="1:13" ht="26.25">
      <c r="A3" s="222" t="s">
        <v>57</v>
      </c>
      <c r="B3" s="224"/>
      <c r="C3" s="221"/>
      <c r="D3" s="221"/>
      <c r="E3" s="221"/>
      <c r="F3" s="221"/>
      <c r="G3" s="221"/>
      <c r="H3" s="221"/>
      <c r="I3" s="221"/>
      <c r="J3" s="221"/>
      <c r="K3" s="221"/>
      <c r="L3" s="221"/>
    </row>
    <row r="4" spans="1:13">
      <c r="A4" s="612" t="s">
        <v>51</v>
      </c>
      <c r="B4" s="612"/>
      <c r="C4" s="612"/>
      <c r="D4" s="612"/>
      <c r="E4" s="612"/>
      <c r="F4" s="612"/>
      <c r="G4" s="612"/>
      <c r="H4" s="612"/>
      <c r="I4" s="612"/>
      <c r="J4" s="612"/>
      <c r="K4" s="612"/>
      <c r="L4" s="612"/>
    </row>
    <row r="5" spans="1:13">
      <c r="A5" s="221"/>
      <c r="B5" s="230"/>
      <c r="C5" s="221"/>
      <c r="D5" s="221"/>
      <c r="E5" s="221"/>
      <c r="F5" s="221"/>
      <c r="G5" s="221"/>
      <c r="H5" s="221"/>
      <c r="I5" s="221"/>
      <c r="J5" s="221"/>
      <c r="K5" s="221"/>
      <c r="L5" s="221"/>
    </row>
    <row r="6" spans="1:13">
      <c r="A6" s="209"/>
      <c r="B6" s="209"/>
      <c r="C6" s="209"/>
      <c r="D6" s="209"/>
      <c r="E6" s="209"/>
      <c r="F6" s="209"/>
      <c r="G6" s="209"/>
      <c r="H6" s="209"/>
      <c r="I6" s="209"/>
      <c r="J6" s="209"/>
      <c r="K6" s="209"/>
      <c r="L6" s="209"/>
    </row>
    <row r="7" spans="1:13" ht="26.25">
      <c r="A7" s="231" t="s">
        <v>641</v>
      </c>
      <c r="B7" s="232"/>
      <c r="C7" s="232"/>
      <c r="D7" s="225"/>
      <c r="E7" s="232"/>
      <c r="F7" s="232"/>
      <c r="G7" s="232"/>
      <c r="H7" s="232"/>
      <c r="I7" s="232"/>
      <c r="J7" s="232"/>
      <c r="K7" s="232"/>
      <c r="L7" s="232"/>
      <c r="M7" s="232"/>
    </row>
    <row r="8" spans="1:13">
      <c r="A8" s="225" t="s">
        <v>503</v>
      </c>
      <c r="B8" s="225" t="s">
        <v>760</v>
      </c>
      <c r="C8" s="225" t="s">
        <v>761</v>
      </c>
      <c r="D8" s="301" t="s">
        <v>30</v>
      </c>
      <c r="E8" s="301" t="s">
        <v>31</v>
      </c>
      <c r="F8" s="301" t="s">
        <v>32</v>
      </c>
      <c r="G8" s="301" t="s">
        <v>33</v>
      </c>
      <c r="H8" s="301" t="s">
        <v>34</v>
      </c>
      <c r="I8" s="301" t="s">
        <v>640</v>
      </c>
      <c r="J8" s="497" t="s">
        <v>821</v>
      </c>
      <c r="K8" s="497" t="s">
        <v>843</v>
      </c>
      <c r="L8" s="497" t="s">
        <v>867</v>
      </c>
      <c r="M8" s="497" t="s">
        <v>914</v>
      </c>
    </row>
    <row r="9" spans="1:13" s="2" customFormat="1">
      <c r="A9" s="226" t="s">
        <v>649</v>
      </c>
      <c r="B9" s="226"/>
      <c r="C9" s="226" t="s">
        <v>871</v>
      </c>
      <c r="D9" s="227">
        <v>14306</v>
      </c>
      <c r="E9" s="227">
        <v>14295</v>
      </c>
      <c r="F9" s="227">
        <v>14423</v>
      </c>
      <c r="G9" s="227">
        <v>13417</v>
      </c>
      <c r="H9" s="227">
        <v>13212</v>
      </c>
      <c r="I9" s="227">
        <v>12650</v>
      </c>
      <c r="J9" s="227">
        <v>12531</v>
      </c>
      <c r="K9" s="227">
        <v>12728</v>
      </c>
      <c r="L9" s="227">
        <v>12622</v>
      </c>
      <c r="M9" s="227">
        <v>11760</v>
      </c>
    </row>
    <row r="10" spans="1:13">
      <c r="A10" s="234"/>
      <c r="B10" s="234"/>
      <c r="C10" s="234" t="s">
        <v>636</v>
      </c>
      <c r="D10" s="228">
        <v>3205</v>
      </c>
      <c r="E10" s="228">
        <v>3074</v>
      </c>
      <c r="F10" s="228">
        <v>3033</v>
      </c>
      <c r="G10" s="228">
        <v>2815</v>
      </c>
      <c r="H10" s="228">
        <v>2884</v>
      </c>
      <c r="I10" s="228">
        <v>2662</v>
      </c>
      <c r="J10" s="228">
        <v>2587</v>
      </c>
      <c r="K10" s="239">
        <v>2565</v>
      </c>
      <c r="L10" s="239">
        <v>2606</v>
      </c>
      <c r="M10" s="227">
        <v>2543</v>
      </c>
    </row>
    <row r="11" spans="1:13">
      <c r="A11" s="234"/>
      <c r="B11" s="234"/>
      <c r="C11" s="234" t="s">
        <v>442</v>
      </c>
      <c r="D11" s="228">
        <v>2216</v>
      </c>
      <c r="E11" s="228">
        <v>2447</v>
      </c>
      <c r="F11" s="228">
        <v>2751</v>
      </c>
      <c r="G11" s="228">
        <v>2237</v>
      </c>
      <c r="H11" s="228">
        <v>2343</v>
      </c>
      <c r="I11" s="228">
        <v>2337</v>
      </c>
      <c r="J11" s="228">
        <v>2435</v>
      </c>
      <c r="K11" s="239">
        <v>2357</v>
      </c>
      <c r="L11" s="239">
        <v>2437</v>
      </c>
      <c r="M11" s="227">
        <v>2091</v>
      </c>
    </row>
    <row r="12" spans="1:13">
      <c r="A12" s="234"/>
      <c r="B12" s="234" t="s">
        <v>60</v>
      </c>
      <c r="C12" s="234" t="s">
        <v>871</v>
      </c>
      <c r="D12" s="228"/>
      <c r="E12" s="228"/>
      <c r="F12" s="228"/>
      <c r="G12" s="228"/>
      <c r="H12" s="228"/>
      <c r="I12" s="228"/>
      <c r="J12" s="228"/>
      <c r="K12" s="239"/>
      <c r="L12" s="239"/>
      <c r="M12" s="227"/>
    </row>
    <row r="13" spans="1:13">
      <c r="A13" s="234"/>
      <c r="B13" s="234"/>
      <c r="C13" s="234" t="s">
        <v>61</v>
      </c>
      <c r="D13" s="228">
        <v>936</v>
      </c>
      <c r="E13" s="228">
        <v>995</v>
      </c>
      <c r="F13" s="228">
        <v>1010</v>
      </c>
      <c r="G13" s="228">
        <v>958</v>
      </c>
      <c r="H13" s="228">
        <v>972</v>
      </c>
      <c r="I13" s="228">
        <v>912</v>
      </c>
      <c r="J13" s="228">
        <v>814</v>
      </c>
      <c r="K13" s="239">
        <v>832</v>
      </c>
      <c r="L13" s="239">
        <v>916</v>
      </c>
      <c r="M13" s="227">
        <v>853</v>
      </c>
    </row>
    <row r="14" spans="1:13">
      <c r="A14" s="234"/>
      <c r="B14" s="234"/>
      <c r="C14" s="234" t="s">
        <v>443</v>
      </c>
      <c r="D14" s="228">
        <v>1441</v>
      </c>
      <c r="E14" s="228">
        <v>1410</v>
      </c>
      <c r="F14" s="228">
        <v>1384</v>
      </c>
      <c r="G14" s="228">
        <v>1362</v>
      </c>
      <c r="H14" s="228">
        <v>1401</v>
      </c>
      <c r="I14" s="228">
        <v>1365</v>
      </c>
      <c r="J14" s="228">
        <v>1420</v>
      </c>
      <c r="K14" s="239">
        <v>1536</v>
      </c>
      <c r="L14" s="239">
        <v>1352</v>
      </c>
      <c r="M14" s="227">
        <v>1252</v>
      </c>
    </row>
    <row r="15" spans="1:13">
      <c r="A15" s="234"/>
      <c r="B15" s="234"/>
      <c r="C15" s="234" t="s">
        <v>63</v>
      </c>
      <c r="D15" s="228">
        <v>1038</v>
      </c>
      <c r="E15" s="228">
        <v>968</v>
      </c>
      <c r="F15" s="228">
        <v>951</v>
      </c>
      <c r="G15" s="228">
        <v>940</v>
      </c>
      <c r="H15" s="228">
        <v>893</v>
      </c>
      <c r="I15" s="228">
        <v>809</v>
      </c>
      <c r="J15" s="228">
        <v>883</v>
      </c>
      <c r="K15" s="239">
        <v>892</v>
      </c>
      <c r="L15" s="239">
        <v>935</v>
      </c>
      <c r="M15" s="227">
        <v>881</v>
      </c>
    </row>
    <row r="16" spans="1:13">
      <c r="A16" s="234"/>
      <c r="B16" s="234"/>
      <c r="C16" s="234" t="s">
        <v>64</v>
      </c>
      <c r="D16" s="228">
        <v>751</v>
      </c>
      <c r="E16" s="228">
        <v>748</v>
      </c>
      <c r="F16" s="228">
        <v>724</v>
      </c>
      <c r="G16" s="228">
        <v>649</v>
      </c>
      <c r="H16" s="228">
        <v>574</v>
      </c>
      <c r="I16" s="228">
        <v>560</v>
      </c>
      <c r="J16" s="228">
        <v>533</v>
      </c>
      <c r="K16" s="239">
        <v>634</v>
      </c>
      <c r="L16" s="239">
        <v>585</v>
      </c>
      <c r="M16" s="227">
        <v>460</v>
      </c>
    </row>
    <row r="17" spans="1:13">
      <c r="A17" s="234"/>
      <c r="B17" s="234"/>
      <c r="C17" s="234" t="s">
        <v>65</v>
      </c>
      <c r="D17" s="228">
        <v>1137</v>
      </c>
      <c r="E17" s="228">
        <v>1056</v>
      </c>
      <c r="F17" s="228">
        <v>996</v>
      </c>
      <c r="G17" s="228">
        <v>966</v>
      </c>
      <c r="H17" s="228">
        <v>999</v>
      </c>
      <c r="I17" s="228">
        <v>850</v>
      </c>
      <c r="J17" s="228">
        <v>993</v>
      </c>
      <c r="K17" s="239">
        <v>925</v>
      </c>
      <c r="L17" s="239">
        <v>876</v>
      </c>
      <c r="M17" s="227">
        <v>859</v>
      </c>
    </row>
    <row r="18" spans="1:13">
      <c r="A18" s="234"/>
      <c r="B18" s="234" t="s">
        <v>66</v>
      </c>
      <c r="C18" s="234" t="s">
        <v>871</v>
      </c>
      <c r="D18" s="228"/>
      <c r="E18" s="228"/>
      <c r="F18" s="228"/>
      <c r="G18" s="228"/>
      <c r="H18" s="228"/>
      <c r="I18" s="228"/>
      <c r="J18" s="228"/>
      <c r="K18" s="239"/>
      <c r="L18" s="239"/>
      <c r="M18" s="227"/>
    </row>
    <row r="19" spans="1:13">
      <c r="A19" s="234"/>
      <c r="B19" s="234"/>
      <c r="C19" s="234" t="s">
        <v>67</v>
      </c>
      <c r="D19" s="228">
        <v>718</v>
      </c>
      <c r="E19" s="228" t="s">
        <v>210</v>
      </c>
      <c r="F19" s="228">
        <v>675</v>
      </c>
      <c r="G19" s="228">
        <v>622</v>
      </c>
      <c r="H19" s="228">
        <v>586</v>
      </c>
      <c r="I19" s="228">
        <v>577</v>
      </c>
      <c r="J19" s="228">
        <v>565</v>
      </c>
      <c r="K19" s="239">
        <v>625</v>
      </c>
      <c r="L19" s="239">
        <v>543</v>
      </c>
      <c r="M19" s="227">
        <v>529</v>
      </c>
    </row>
    <row r="20" spans="1:13">
      <c r="A20" s="234"/>
      <c r="B20" s="234"/>
      <c r="C20" s="234" t="s">
        <v>69</v>
      </c>
      <c r="D20" s="228">
        <v>523</v>
      </c>
      <c r="E20" s="228">
        <v>504</v>
      </c>
      <c r="F20" s="228">
        <v>504</v>
      </c>
      <c r="G20" s="228">
        <v>505</v>
      </c>
      <c r="H20" s="228">
        <v>443</v>
      </c>
      <c r="I20" s="228">
        <v>441</v>
      </c>
      <c r="J20" s="228">
        <v>397</v>
      </c>
      <c r="K20" s="239">
        <v>409</v>
      </c>
      <c r="L20" s="239">
        <v>418</v>
      </c>
      <c r="M20" s="227">
        <v>410</v>
      </c>
    </row>
    <row r="21" spans="1:13">
      <c r="A21" s="234"/>
      <c r="B21" s="234"/>
      <c r="C21" s="234" t="s">
        <v>70</v>
      </c>
      <c r="D21" s="228">
        <v>550</v>
      </c>
      <c r="E21" s="228">
        <v>599</v>
      </c>
      <c r="F21" s="228">
        <v>614</v>
      </c>
      <c r="G21" s="228">
        <v>609</v>
      </c>
      <c r="H21" s="228">
        <v>554</v>
      </c>
      <c r="I21" s="228">
        <v>568</v>
      </c>
      <c r="J21" s="228">
        <v>486</v>
      </c>
      <c r="K21" s="239">
        <v>479</v>
      </c>
      <c r="L21" s="239">
        <v>516</v>
      </c>
      <c r="M21" s="227">
        <v>512</v>
      </c>
    </row>
    <row r="22" spans="1:13">
      <c r="A22" s="234"/>
      <c r="B22" s="234"/>
      <c r="C22" s="234" t="s">
        <v>872</v>
      </c>
      <c r="D22" s="228">
        <v>705</v>
      </c>
      <c r="E22" s="228">
        <v>739</v>
      </c>
      <c r="F22" s="228">
        <v>732</v>
      </c>
      <c r="G22" s="228">
        <v>770</v>
      </c>
      <c r="H22" s="228">
        <v>618</v>
      </c>
      <c r="I22" s="228">
        <v>629</v>
      </c>
      <c r="J22" s="228">
        <v>582</v>
      </c>
      <c r="K22" s="239">
        <v>574</v>
      </c>
      <c r="L22" s="239">
        <v>602</v>
      </c>
      <c r="M22" s="227">
        <v>509</v>
      </c>
    </row>
    <row r="23" spans="1:13">
      <c r="A23" s="234"/>
      <c r="B23" s="234"/>
      <c r="C23" s="234" t="s">
        <v>444</v>
      </c>
      <c r="D23" s="228">
        <v>1086</v>
      </c>
      <c r="E23" s="228">
        <v>1087</v>
      </c>
      <c r="F23" s="228">
        <v>1049</v>
      </c>
      <c r="G23" s="228">
        <v>984</v>
      </c>
      <c r="H23" s="228">
        <v>945</v>
      </c>
      <c r="I23" s="228">
        <v>940</v>
      </c>
      <c r="J23" s="228">
        <v>836</v>
      </c>
      <c r="K23" s="239">
        <v>900</v>
      </c>
      <c r="L23" s="239">
        <v>836</v>
      </c>
      <c r="M23" s="227">
        <v>861</v>
      </c>
    </row>
    <row r="24" spans="1:13">
      <c r="A24" s="226" t="s">
        <v>650</v>
      </c>
      <c r="B24" s="234"/>
      <c r="C24" s="234" t="s">
        <v>871</v>
      </c>
      <c r="D24" s="227">
        <v>41200</v>
      </c>
      <c r="E24" s="227">
        <v>41394</v>
      </c>
      <c r="F24" s="227">
        <v>39942</v>
      </c>
      <c r="G24" s="227">
        <v>39310</v>
      </c>
      <c r="H24" s="227">
        <v>38769</v>
      </c>
      <c r="I24" s="227">
        <v>36890</v>
      </c>
      <c r="J24" s="227">
        <v>38347</v>
      </c>
      <c r="K24" s="233">
        <v>39789</v>
      </c>
      <c r="L24" s="233">
        <v>39269</v>
      </c>
      <c r="M24" s="227">
        <v>38133</v>
      </c>
    </row>
    <row r="25" spans="1:13">
      <c r="A25" s="234"/>
      <c r="B25" s="234" t="s">
        <v>74</v>
      </c>
      <c r="C25" s="234" t="s">
        <v>871</v>
      </c>
      <c r="D25" s="228"/>
      <c r="E25" s="228"/>
      <c r="F25" s="228"/>
      <c r="G25" s="228"/>
      <c r="H25" s="228"/>
      <c r="I25" s="228"/>
      <c r="J25" s="228"/>
      <c r="K25" s="239"/>
      <c r="L25" s="239"/>
      <c r="M25" s="227"/>
    </row>
    <row r="26" spans="1:13">
      <c r="A26" s="234"/>
      <c r="B26" s="234"/>
      <c r="C26" s="234" t="s">
        <v>75</v>
      </c>
      <c r="D26" s="228" t="s">
        <v>210</v>
      </c>
      <c r="E26" s="228">
        <v>3400</v>
      </c>
      <c r="F26" s="228">
        <v>3364</v>
      </c>
      <c r="G26" s="228">
        <v>3149</v>
      </c>
      <c r="H26" s="228">
        <v>3378</v>
      </c>
      <c r="I26" s="228">
        <v>3265</v>
      </c>
      <c r="J26" s="228">
        <v>3393</v>
      </c>
      <c r="K26" s="239">
        <v>3928</v>
      </c>
      <c r="L26" s="239">
        <v>3702</v>
      </c>
      <c r="M26" s="227">
        <v>3550</v>
      </c>
    </row>
    <row r="27" spans="1:13">
      <c r="A27" s="234"/>
      <c r="B27" s="234"/>
      <c r="C27" s="234" t="s">
        <v>873</v>
      </c>
      <c r="D27" s="228" t="s">
        <v>210</v>
      </c>
      <c r="E27" s="228">
        <v>2654</v>
      </c>
      <c r="F27" s="228">
        <v>2839</v>
      </c>
      <c r="G27" s="228">
        <v>2715</v>
      </c>
      <c r="H27" s="228">
        <v>2991</v>
      </c>
      <c r="I27" s="228">
        <v>2830</v>
      </c>
      <c r="J27" s="228">
        <v>2866</v>
      </c>
      <c r="K27" s="239">
        <v>2909</v>
      </c>
      <c r="L27" s="239">
        <v>2750</v>
      </c>
      <c r="M27" s="227">
        <v>2120</v>
      </c>
    </row>
    <row r="28" spans="1:13">
      <c r="A28" s="234"/>
      <c r="B28" s="234"/>
      <c r="C28" s="234" t="s">
        <v>77</v>
      </c>
      <c r="D28" s="228">
        <v>442</v>
      </c>
      <c r="E28" s="228">
        <v>435</v>
      </c>
      <c r="F28" s="228">
        <v>414</v>
      </c>
      <c r="G28" s="228">
        <v>454</v>
      </c>
      <c r="H28" s="228">
        <v>407</v>
      </c>
      <c r="I28" s="228">
        <v>477</v>
      </c>
      <c r="J28" s="228">
        <v>399</v>
      </c>
      <c r="K28" s="239">
        <v>418</v>
      </c>
      <c r="L28" s="239">
        <v>380</v>
      </c>
      <c r="M28" s="227">
        <v>417</v>
      </c>
    </row>
    <row r="29" spans="1:13">
      <c r="A29" s="234"/>
      <c r="B29" s="234"/>
      <c r="C29" s="234" t="s">
        <v>78</v>
      </c>
      <c r="D29" s="228">
        <v>1187</v>
      </c>
      <c r="E29" s="228">
        <v>1175</v>
      </c>
      <c r="F29" s="228">
        <v>1192</v>
      </c>
      <c r="G29" s="228">
        <v>1241</v>
      </c>
      <c r="H29" s="228">
        <v>1215</v>
      </c>
      <c r="I29" s="228">
        <v>1031</v>
      </c>
      <c r="J29" s="228">
        <v>1121</v>
      </c>
      <c r="K29" s="239">
        <v>1288</v>
      </c>
      <c r="L29" s="239">
        <v>1183</v>
      </c>
      <c r="M29" s="227">
        <v>1117</v>
      </c>
    </row>
    <row r="30" spans="1:13">
      <c r="A30" s="234"/>
      <c r="B30" s="234" t="s">
        <v>79</v>
      </c>
      <c r="C30" s="234" t="s">
        <v>871</v>
      </c>
      <c r="D30" s="228"/>
      <c r="E30" s="228"/>
      <c r="F30" s="228"/>
      <c r="G30" s="228"/>
      <c r="H30" s="228"/>
      <c r="I30" s="228"/>
      <c r="J30" s="228"/>
      <c r="K30" s="239"/>
      <c r="L30" s="239"/>
      <c r="M30" s="227"/>
    </row>
    <row r="31" spans="1:13">
      <c r="A31" s="234"/>
      <c r="B31" s="234"/>
      <c r="C31" s="234" t="s">
        <v>445</v>
      </c>
      <c r="D31" s="228">
        <v>813</v>
      </c>
      <c r="E31" s="228">
        <v>923</v>
      </c>
      <c r="F31" s="228" t="s">
        <v>210</v>
      </c>
      <c r="G31" s="228">
        <v>808</v>
      </c>
      <c r="H31" s="228">
        <v>747</v>
      </c>
      <c r="I31" s="228">
        <v>736</v>
      </c>
      <c r="J31" s="228">
        <v>648</v>
      </c>
      <c r="K31" s="239">
        <v>662</v>
      </c>
      <c r="L31" s="239">
        <v>629</v>
      </c>
      <c r="M31" s="227">
        <v>592</v>
      </c>
    </row>
    <row r="32" spans="1:13">
      <c r="A32" s="234"/>
      <c r="B32" s="234"/>
      <c r="C32" s="234" t="s">
        <v>874</v>
      </c>
      <c r="D32" s="228">
        <v>442</v>
      </c>
      <c r="E32" s="228">
        <v>349</v>
      </c>
      <c r="F32" s="228">
        <v>393</v>
      </c>
      <c r="G32" s="228">
        <v>377</v>
      </c>
      <c r="H32" s="228">
        <v>346</v>
      </c>
      <c r="I32" s="228">
        <v>303</v>
      </c>
      <c r="J32" s="228">
        <v>325</v>
      </c>
      <c r="K32" s="239">
        <v>304</v>
      </c>
      <c r="L32" s="239">
        <v>322</v>
      </c>
      <c r="M32" s="227">
        <v>342</v>
      </c>
    </row>
    <row r="33" spans="1:13">
      <c r="A33" s="234"/>
      <c r="B33" s="234"/>
      <c r="C33" s="234" t="s">
        <v>81</v>
      </c>
      <c r="D33" s="228">
        <v>911</v>
      </c>
      <c r="E33" s="228">
        <v>860</v>
      </c>
      <c r="F33" s="228">
        <v>893</v>
      </c>
      <c r="G33" s="228">
        <v>843</v>
      </c>
      <c r="H33" s="228">
        <v>768</v>
      </c>
      <c r="I33" s="228">
        <v>847</v>
      </c>
      <c r="J33" s="228">
        <v>900</v>
      </c>
      <c r="K33" s="239">
        <v>859</v>
      </c>
      <c r="L33" s="239">
        <v>862</v>
      </c>
      <c r="M33" s="227">
        <v>880</v>
      </c>
    </row>
    <row r="34" spans="1:13">
      <c r="A34" s="234"/>
      <c r="B34" s="234"/>
      <c r="C34" s="234" t="s">
        <v>446</v>
      </c>
      <c r="D34" s="228">
        <v>480</v>
      </c>
      <c r="E34" s="228">
        <v>472</v>
      </c>
      <c r="F34" s="228">
        <v>480</v>
      </c>
      <c r="G34" s="228">
        <v>420</v>
      </c>
      <c r="H34" s="228">
        <v>445</v>
      </c>
      <c r="I34" s="228">
        <v>402</v>
      </c>
      <c r="J34" s="228">
        <v>403</v>
      </c>
      <c r="K34" s="239">
        <v>352</v>
      </c>
      <c r="L34" s="239">
        <v>341</v>
      </c>
      <c r="M34" s="227">
        <v>400</v>
      </c>
    </row>
    <row r="35" spans="1:13">
      <c r="A35" s="234"/>
      <c r="B35" s="234"/>
      <c r="C35" s="234" t="s">
        <v>447</v>
      </c>
      <c r="D35" s="228">
        <v>799</v>
      </c>
      <c r="E35" s="228">
        <v>767</v>
      </c>
      <c r="F35" s="228">
        <v>787</v>
      </c>
      <c r="G35" s="228">
        <v>789</v>
      </c>
      <c r="H35" s="228">
        <v>703</v>
      </c>
      <c r="I35" s="228">
        <v>643</v>
      </c>
      <c r="J35" s="228">
        <v>687</v>
      </c>
      <c r="K35" s="239">
        <v>642</v>
      </c>
      <c r="L35" s="239">
        <v>693</v>
      </c>
      <c r="M35" s="227">
        <v>583</v>
      </c>
    </row>
    <row r="36" spans="1:13">
      <c r="A36" s="234"/>
      <c r="B36" s="234"/>
      <c r="C36" s="234" t="s">
        <v>448</v>
      </c>
      <c r="D36" s="228">
        <v>999</v>
      </c>
      <c r="E36" s="228">
        <v>845</v>
      </c>
      <c r="F36" s="228">
        <v>799</v>
      </c>
      <c r="G36" s="228">
        <v>795</v>
      </c>
      <c r="H36" s="228">
        <v>830</v>
      </c>
      <c r="I36" s="228">
        <v>732</v>
      </c>
      <c r="J36" s="228">
        <v>862</v>
      </c>
      <c r="K36" s="239">
        <v>814</v>
      </c>
      <c r="L36" s="239">
        <v>688</v>
      </c>
      <c r="M36" s="227">
        <v>810</v>
      </c>
    </row>
    <row r="37" spans="1:13">
      <c r="A37" s="234"/>
      <c r="B37" s="234" t="s">
        <v>85</v>
      </c>
      <c r="C37" s="234" t="s">
        <v>871</v>
      </c>
      <c r="D37" s="228"/>
      <c r="E37" s="228"/>
      <c r="F37" s="228"/>
      <c r="G37" s="228"/>
      <c r="H37" s="228"/>
      <c r="I37" s="228"/>
      <c r="J37" s="228"/>
      <c r="K37" s="239"/>
      <c r="L37" s="239"/>
      <c r="M37" s="227"/>
    </row>
    <row r="38" spans="1:13">
      <c r="A38" s="234"/>
      <c r="B38" s="234"/>
      <c r="C38" s="234" t="s">
        <v>86</v>
      </c>
      <c r="D38" s="228">
        <v>1412</v>
      </c>
      <c r="E38" s="228">
        <v>1542</v>
      </c>
      <c r="F38" s="228" t="s">
        <v>210</v>
      </c>
      <c r="G38" s="228">
        <v>1444</v>
      </c>
      <c r="H38" s="228">
        <v>1328</v>
      </c>
      <c r="I38" s="228">
        <v>1295</v>
      </c>
      <c r="J38" s="228">
        <v>1294</v>
      </c>
      <c r="K38" s="239">
        <v>1503</v>
      </c>
      <c r="L38" s="239">
        <v>1415</v>
      </c>
      <c r="M38" s="227">
        <v>1387</v>
      </c>
    </row>
    <row r="39" spans="1:13">
      <c r="A39" s="234"/>
      <c r="B39" s="234"/>
      <c r="C39" s="234" t="s">
        <v>87</v>
      </c>
      <c r="D39" s="228">
        <v>1038</v>
      </c>
      <c r="E39" s="228">
        <v>1183</v>
      </c>
      <c r="F39" s="228">
        <v>983</v>
      </c>
      <c r="G39" s="228">
        <v>925</v>
      </c>
      <c r="H39" s="228">
        <v>935</v>
      </c>
      <c r="I39" s="228">
        <v>872</v>
      </c>
      <c r="J39" s="228">
        <v>970</v>
      </c>
      <c r="K39" s="239">
        <v>1048</v>
      </c>
      <c r="L39" s="239">
        <v>952</v>
      </c>
      <c r="M39" s="227">
        <v>988</v>
      </c>
    </row>
    <row r="40" spans="1:13">
      <c r="A40" s="234"/>
      <c r="B40" s="234"/>
      <c r="C40" s="234" t="s">
        <v>88</v>
      </c>
      <c r="D40" s="228">
        <v>2256</v>
      </c>
      <c r="E40" s="228">
        <v>2243</v>
      </c>
      <c r="F40" s="228">
        <v>2117</v>
      </c>
      <c r="G40" s="228">
        <v>2147</v>
      </c>
      <c r="H40" s="228">
        <v>2179</v>
      </c>
      <c r="I40" s="228">
        <v>2029</v>
      </c>
      <c r="J40" s="228">
        <v>2054</v>
      </c>
      <c r="K40" s="239">
        <v>2237</v>
      </c>
      <c r="L40" s="239">
        <v>2469</v>
      </c>
      <c r="M40" s="227">
        <v>2416</v>
      </c>
    </row>
    <row r="41" spans="1:13">
      <c r="A41" s="234"/>
      <c r="B41" s="234"/>
      <c r="C41" s="234" t="s">
        <v>449</v>
      </c>
      <c r="D41" s="228">
        <v>1159</v>
      </c>
      <c r="E41" s="228">
        <v>1188</v>
      </c>
      <c r="F41" s="228">
        <v>1108</v>
      </c>
      <c r="G41" s="228">
        <v>1087</v>
      </c>
      <c r="H41" s="228">
        <v>998</v>
      </c>
      <c r="I41" s="228">
        <v>975</v>
      </c>
      <c r="J41" s="228">
        <v>979</v>
      </c>
      <c r="K41" s="239">
        <v>1092</v>
      </c>
      <c r="L41" s="239">
        <v>1095</v>
      </c>
      <c r="M41" s="227">
        <v>974</v>
      </c>
    </row>
    <row r="42" spans="1:13">
      <c r="A42" s="234"/>
      <c r="B42" s="234"/>
      <c r="C42" s="234" t="s">
        <v>90</v>
      </c>
      <c r="D42" s="228">
        <v>1149</v>
      </c>
      <c r="E42" s="228">
        <v>1098</v>
      </c>
      <c r="F42" s="228">
        <v>989</v>
      </c>
      <c r="G42" s="228">
        <v>941</v>
      </c>
      <c r="H42" s="228">
        <v>927</v>
      </c>
      <c r="I42" s="228">
        <v>952</v>
      </c>
      <c r="J42" s="228">
        <v>892</v>
      </c>
      <c r="K42" s="239">
        <v>926</v>
      </c>
      <c r="L42" s="239">
        <v>827</v>
      </c>
      <c r="M42" s="227">
        <v>921</v>
      </c>
    </row>
    <row r="43" spans="1:13">
      <c r="A43" s="234"/>
      <c r="B43" s="234"/>
      <c r="C43" s="234" t="s">
        <v>91</v>
      </c>
      <c r="D43" s="228">
        <v>922</v>
      </c>
      <c r="E43" s="228">
        <v>943</v>
      </c>
      <c r="F43" s="228">
        <v>987</v>
      </c>
      <c r="G43" s="228">
        <v>908</v>
      </c>
      <c r="H43" s="228">
        <v>921</v>
      </c>
      <c r="I43" s="228">
        <v>886</v>
      </c>
      <c r="J43" s="228">
        <v>914</v>
      </c>
      <c r="K43" s="239">
        <v>973</v>
      </c>
      <c r="L43" s="239">
        <v>980</v>
      </c>
      <c r="M43" s="227">
        <v>1000</v>
      </c>
    </row>
    <row r="44" spans="1:13">
      <c r="A44" s="234"/>
      <c r="B44" s="234"/>
      <c r="C44" s="234" t="s">
        <v>92</v>
      </c>
      <c r="D44" s="228">
        <v>1623</v>
      </c>
      <c r="E44" s="228">
        <v>1730</v>
      </c>
      <c r="F44" s="228">
        <v>1671</v>
      </c>
      <c r="G44" s="228">
        <v>1683</v>
      </c>
      <c r="H44" s="228">
        <v>1552</v>
      </c>
      <c r="I44" s="228">
        <v>1647</v>
      </c>
      <c r="J44" s="228">
        <v>1756</v>
      </c>
      <c r="K44" s="239">
        <v>1838</v>
      </c>
      <c r="L44" s="239">
        <v>1906</v>
      </c>
      <c r="M44" s="227">
        <v>1983</v>
      </c>
    </row>
    <row r="45" spans="1:13">
      <c r="A45" s="234"/>
      <c r="B45" s="234"/>
      <c r="C45" s="234" t="s">
        <v>93</v>
      </c>
      <c r="D45" s="228">
        <v>938</v>
      </c>
      <c r="E45" s="228">
        <v>872</v>
      </c>
      <c r="F45" s="228">
        <v>880</v>
      </c>
      <c r="G45" s="228">
        <v>914</v>
      </c>
      <c r="H45" s="228">
        <v>826</v>
      </c>
      <c r="I45" s="228">
        <v>814</v>
      </c>
      <c r="J45" s="228">
        <v>765</v>
      </c>
      <c r="K45" s="239">
        <v>741</v>
      </c>
      <c r="L45" s="239">
        <v>699</v>
      </c>
      <c r="M45" s="227">
        <v>799</v>
      </c>
    </row>
    <row r="46" spans="1:13">
      <c r="A46" s="234"/>
      <c r="B46" s="234"/>
      <c r="C46" s="234" t="s">
        <v>94</v>
      </c>
      <c r="D46" s="228">
        <v>1337</v>
      </c>
      <c r="E46" s="228">
        <v>1489</v>
      </c>
      <c r="F46" s="228" t="s">
        <v>210</v>
      </c>
      <c r="G46" s="228">
        <v>1209</v>
      </c>
      <c r="H46" s="228">
        <v>1573</v>
      </c>
      <c r="I46" s="228">
        <v>1563</v>
      </c>
      <c r="J46" s="228">
        <v>1689</v>
      </c>
      <c r="K46" s="239">
        <v>1662</v>
      </c>
      <c r="L46" s="239">
        <v>1902</v>
      </c>
      <c r="M46" s="227">
        <v>1744</v>
      </c>
    </row>
    <row r="47" spans="1:13">
      <c r="A47" s="234"/>
      <c r="B47" s="234"/>
      <c r="C47" s="234" t="s">
        <v>95</v>
      </c>
      <c r="D47" s="228">
        <v>1342</v>
      </c>
      <c r="E47" s="228">
        <v>1313</v>
      </c>
      <c r="F47" s="228">
        <v>1260</v>
      </c>
      <c r="G47" s="228">
        <v>1249</v>
      </c>
      <c r="H47" s="228">
        <v>1156</v>
      </c>
      <c r="I47" s="228">
        <v>1127</v>
      </c>
      <c r="J47" s="228">
        <v>1109</v>
      </c>
      <c r="K47" s="239">
        <v>1128</v>
      </c>
      <c r="L47" s="239">
        <v>1064</v>
      </c>
      <c r="M47" s="227">
        <v>1150</v>
      </c>
    </row>
    <row r="48" spans="1:13">
      <c r="A48" s="234"/>
      <c r="B48" s="234"/>
      <c r="C48" s="234" t="s">
        <v>875</v>
      </c>
      <c r="D48" s="228">
        <v>830</v>
      </c>
      <c r="E48" s="228">
        <v>751</v>
      </c>
      <c r="F48" s="228" t="s">
        <v>210</v>
      </c>
      <c r="G48" s="228">
        <v>778</v>
      </c>
      <c r="H48" s="228">
        <v>625</v>
      </c>
      <c r="I48" s="228">
        <v>545</v>
      </c>
      <c r="J48" s="228">
        <v>717</v>
      </c>
      <c r="K48" s="239">
        <v>733</v>
      </c>
      <c r="L48" s="239">
        <v>683</v>
      </c>
      <c r="M48" s="227">
        <v>632</v>
      </c>
    </row>
    <row r="49" spans="1:13">
      <c r="A49" s="234"/>
      <c r="B49" s="234"/>
      <c r="C49" s="234" t="s">
        <v>98</v>
      </c>
      <c r="D49" s="228">
        <v>666</v>
      </c>
      <c r="E49" s="228">
        <v>674</v>
      </c>
      <c r="F49" s="228">
        <v>596</v>
      </c>
      <c r="G49" s="228">
        <v>528</v>
      </c>
      <c r="H49" s="228">
        <v>536</v>
      </c>
      <c r="I49" s="228">
        <v>457</v>
      </c>
      <c r="J49" s="228">
        <v>450</v>
      </c>
      <c r="K49" s="239">
        <v>485</v>
      </c>
      <c r="L49" s="239">
        <v>442</v>
      </c>
      <c r="M49" s="227">
        <v>408</v>
      </c>
    </row>
    <row r="50" spans="1:13">
      <c r="A50" s="234"/>
      <c r="B50" s="234"/>
      <c r="C50" s="234" t="s">
        <v>871</v>
      </c>
      <c r="D50" s="228"/>
      <c r="E50" s="228"/>
      <c r="F50" s="228"/>
      <c r="G50" s="228"/>
      <c r="H50" s="228"/>
      <c r="I50" s="228"/>
      <c r="J50" s="228"/>
      <c r="K50" s="239"/>
      <c r="L50" s="239"/>
      <c r="M50" s="227"/>
    </row>
    <row r="51" spans="1:13">
      <c r="A51" s="234"/>
      <c r="B51" s="234" t="s">
        <v>96</v>
      </c>
      <c r="C51" s="234" t="s">
        <v>99</v>
      </c>
      <c r="D51" s="228">
        <v>437</v>
      </c>
      <c r="E51" s="228">
        <v>414</v>
      </c>
      <c r="F51" s="228">
        <v>359</v>
      </c>
      <c r="G51" s="228">
        <v>360</v>
      </c>
      <c r="H51" s="228">
        <v>321</v>
      </c>
      <c r="I51" s="228">
        <v>312</v>
      </c>
      <c r="J51" s="228">
        <v>350</v>
      </c>
      <c r="K51" s="239">
        <v>344</v>
      </c>
      <c r="L51" s="239">
        <v>342</v>
      </c>
      <c r="M51" s="227">
        <v>342</v>
      </c>
    </row>
    <row r="52" spans="1:13">
      <c r="A52" s="234"/>
      <c r="B52" s="234"/>
      <c r="C52" s="234" t="s">
        <v>100</v>
      </c>
      <c r="D52" s="228">
        <v>712</v>
      </c>
      <c r="E52" s="228">
        <v>736</v>
      </c>
      <c r="F52" s="228">
        <v>703</v>
      </c>
      <c r="G52" s="228">
        <v>788</v>
      </c>
      <c r="H52" s="228">
        <v>723</v>
      </c>
      <c r="I52" s="228">
        <v>695</v>
      </c>
      <c r="J52" s="228">
        <v>638</v>
      </c>
      <c r="K52" s="239">
        <v>656</v>
      </c>
      <c r="L52" s="239">
        <v>665</v>
      </c>
      <c r="M52" s="227">
        <v>690</v>
      </c>
    </row>
    <row r="53" spans="1:13">
      <c r="A53" s="234"/>
      <c r="B53" s="234"/>
      <c r="C53" s="234" t="s">
        <v>101</v>
      </c>
      <c r="D53" s="228">
        <v>702</v>
      </c>
      <c r="E53" s="228">
        <v>727</v>
      </c>
      <c r="F53" s="228">
        <v>699</v>
      </c>
      <c r="G53" s="228">
        <v>586</v>
      </c>
      <c r="H53" s="228">
        <v>639</v>
      </c>
      <c r="I53" s="228">
        <v>647</v>
      </c>
      <c r="J53" s="228">
        <v>638</v>
      </c>
      <c r="K53" s="239">
        <v>661</v>
      </c>
      <c r="L53" s="239">
        <v>689</v>
      </c>
      <c r="M53" s="227">
        <v>635</v>
      </c>
    </row>
    <row r="54" spans="1:13">
      <c r="A54" s="234"/>
      <c r="B54" s="234"/>
      <c r="C54" s="234" t="s">
        <v>102</v>
      </c>
      <c r="D54" s="228">
        <v>425</v>
      </c>
      <c r="E54" s="228">
        <v>349</v>
      </c>
      <c r="F54" s="228">
        <v>370</v>
      </c>
      <c r="G54" s="228">
        <v>405</v>
      </c>
      <c r="H54" s="228">
        <v>303</v>
      </c>
      <c r="I54" s="228">
        <v>289</v>
      </c>
      <c r="J54" s="228">
        <v>279</v>
      </c>
      <c r="K54" s="239">
        <v>303</v>
      </c>
      <c r="L54" s="239">
        <v>315</v>
      </c>
      <c r="M54" s="227">
        <v>260</v>
      </c>
    </row>
    <row r="55" spans="1:13">
      <c r="A55" s="234"/>
      <c r="B55" s="234"/>
      <c r="C55" s="234" t="s">
        <v>103</v>
      </c>
      <c r="D55" s="228">
        <v>968</v>
      </c>
      <c r="E55" s="228">
        <v>948</v>
      </c>
      <c r="F55" s="228">
        <v>847</v>
      </c>
      <c r="G55" s="228">
        <v>888</v>
      </c>
      <c r="H55" s="228">
        <v>918</v>
      </c>
      <c r="I55" s="228">
        <v>911</v>
      </c>
      <c r="J55" s="228">
        <v>994</v>
      </c>
      <c r="K55" s="239">
        <v>927</v>
      </c>
      <c r="L55" s="239">
        <v>879</v>
      </c>
      <c r="M55" s="227">
        <v>899</v>
      </c>
    </row>
    <row r="56" spans="1:13">
      <c r="A56" s="234"/>
      <c r="B56" s="234"/>
      <c r="C56" s="234" t="s">
        <v>104</v>
      </c>
      <c r="D56" s="228">
        <v>529</v>
      </c>
      <c r="E56" s="228">
        <v>549</v>
      </c>
      <c r="F56" s="228">
        <v>528</v>
      </c>
      <c r="G56" s="228">
        <v>539</v>
      </c>
      <c r="H56" s="228">
        <v>522</v>
      </c>
      <c r="I56" s="228">
        <v>503</v>
      </c>
      <c r="J56" s="228">
        <v>508</v>
      </c>
      <c r="K56" s="239">
        <v>484</v>
      </c>
      <c r="L56" s="239">
        <v>476</v>
      </c>
      <c r="M56" s="227">
        <v>501</v>
      </c>
    </row>
    <row r="57" spans="1:13">
      <c r="A57" s="234"/>
      <c r="B57" s="234"/>
      <c r="C57" s="234" t="s">
        <v>105</v>
      </c>
      <c r="D57" s="228">
        <v>747</v>
      </c>
      <c r="E57" s="228">
        <v>716</v>
      </c>
      <c r="F57" s="228">
        <v>751</v>
      </c>
      <c r="G57" s="228">
        <v>740</v>
      </c>
      <c r="H57" s="228">
        <v>625</v>
      </c>
      <c r="I57" s="228">
        <v>656</v>
      </c>
      <c r="J57" s="228">
        <v>866</v>
      </c>
      <c r="K57" s="239">
        <v>907</v>
      </c>
      <c r="L57" s="239">
        <v>771</v>
      </c>
      <c r="M57" s="227">
        <v>753</v>
      </c>
    </row>
    <row r="58" spans="1:13">
      <c r="A58" s="234"/>
      <c r="B58" s="234"/>
      <c r="C58" s="234" t="s">
        <v>106</v>
      </c>
      <c r="D58" s="228">
        <v>800</v>
      </c>
      <c r="E58" s="228">
        <v>727</v>
      </c>
      <c r="F58" s="228">
        <v>768</v>
      </c>
      <c r="G58" s="228">
        <v>782</v>
      </c>
      <c r="H58" s="228">
        <v>713</v>
      </c>
      <c r="I58" s="228">
        <v>587</v>
      </c>
      <c r="J58" s="228">
        <v>666</v>
      </c>
      <c r="K58" s="239">
        <v>651</v>
      </c>
      <c r="L58" s="239">
        <v>669</v>
      </c>
      <c r="M58" s="227">
        <v>642</v>
      </c>
    </row>
    <row r="59" spans="1:13">
      <c r="A59" s="234"/>
      <c r="B59" s="234"/>
      <c r="C59" s="234" t="s">
        <v>107</v>
      </c>
      <c r="D59" s="228">
        <v>411</v>
      </c>
      <c r="E59" s="228">
        <v>386</v>
      </c>
      <c r="F59" s="228">
        <v>371</v>
      </c>
      <c r="G59" s="228">
        <v>380</v>
      </c>
      <c r="H59" s="228">
        <v>338</v>
      </c>
      <c r="I59" s="228">
        <v>326</v>
      </c>
      <c r="J59" s="228">
        <v>303</v>
      </c>
      <c r="K59" s="239">
        <v>376</v>
      </c>
      <c r="L59" s="239">
        <v>401</v>
      </c>
      <c r="M59" s="227">
        <v>393</v>
      </c>
    </row>
    <row r="60" spans="1:13">
      <c r="A60" s="234"/>
      <c r="B60" s="234"/>
      <c r="C60" s="234" t="s">
        <v>108</v>
      </c>
      <c r="D60" s="228">
        <v>641</v>
      </c>
      <c r="E60" s="228">
        <v>659</v>
      </c>
      <c r="F60" s="228">
        <v>583</v>
      </c>
      <c r="G60" s="228">
        <v>585</v>
      </c>
      <c r="H60" s="228">
        <v>572</v>
      </c>
      <c r="I60" s="228">
        <v>538</v>
      </c>
      <c r="J60" s="228">
        <v>530</v>
      </c>
      <c r="K60" s="239">
        <v>568</v>
      </c>
      <c r="L60" s="239">
        <v>588</v>
      </c>
      <c r="M60" s="227">
        <v>539</v>
      </c>
    </row>
    <row r="61" spans="1:13">
      <c r="A61" s="234"/>
      <c r="B61" s="234"/>
      <c r="C61" s="234" t="s">
        <v>109</v>
      </c>
      <c r="D61" s="228">
        <v>915</v>
      </c>
      <c r="E61" s="228">
        <v>933</v>
      </c>
      <c r="F61" s="228">
        <v>941</v>
      </c>
      <c r="G61" s="228">
        <v>883</v>
      </c>
      <c r="H61" s="228">
        <v>904</v>
      </c>
      <c r="I61" s="228">
        <v>865</v>
      </c>
      <c r="J61" s="228">
        <v>810</v>
      </c>
      <c r="K61" s="239">
        <v>860</v>
      </c>
      <c r="L61" s="239">
        <v>855</v>
      </c>
      <c r="M61" s="227">
        <v>803</v>
      </c>
    </row>
    <row r="62" spans="1:13">
      <c r="A62" s="234"/>
      <c r="B62" s="234"/>
      <c r="C62" s="234" t="s">
        <v>110</v>
      </c>
      <c r="D62" s="228">
        <v>862</v>
      </c>
      <c r="E62" s="228">
        <v>785</v>
      </c>
      <c r="F62" s="228">
        <v>748</v>
      </c>
      <c r="G62" s="228">
        <v>724</v>
      </c>
      <c r="H62" s="228">
        <v>830</v>
      </c>
      <c r="I62" s="228">
        <v>668</v>
      </c>
      <c r="J62" s="228">
        <v>761</v>
      </c>
      <c r="K62" s="239">
        <v>742</v>
      </c>
      <c r="L62" s="239">
        <v>763</v>
      </c>
      <c r="M62" s="227">
        <v>711</v>
      </c>
    </row>
    <row r="63" spans="1:13">
      <c r="A63" s="234"/>
      <c r="B63" s="234" t="s">
        <v>111</v>
      </c>
      <c r="C63" s="234" t="s">
        <v>871</v>
      </c>
      <c r="D63" s="228"/>
      <c r="E63" s="228"/>
      <c r="F63" s="228"/>
      <c r="G63" s="228"/>
      <c r="H63" s="228"/>
      <c r="I63" s="228"/>
      <c r="J63" s="228"/>
      <c r="K63" s="239"/>
      <c r="L63" s="239"/>
      <c r="M63" s="227"/>
    </row>
    <row r="64" spans="1:13">
      <c r="A64" s="234"/>
      <c r="B64" s="234"/>
      <c r="C64" s="234" t="s">
        <v>112</v>
      </c>
      <c r="D64" s="228">
        <v>486</v>
      </c>
      <c r="E64" s="228">
        <v>485</v>
      </c>
      <c r="F64" s="228">
        <v>465</v>
      </c>
      <c r="G64" s="228">
        <v>487</v>
      </c>
      <c r="H64" s="228">
        <v>464</v>
      </c>
      <c r="I64" s="228">
        <v>537</v>
      </c>
      <c r="J64" s="228">
        <v>498</v>
      </c>
      <c r="K64" s="239">
        <v>424</v>
      </c>
      <c r="L64" s="239">
        <v>451</v>
      </c>
      <c r="M64" s="227">
        <v>394</v>
      </c>
    </row>
    <row r="65" spans="1:13">
      <c r="A65" s="234"/>
      <c r="B65" s="234"/>
      <c r="C65" s="234" t="s">
        <v>113</v>
      </c>
      <c r="D65" s="228">
        <v>2290</v>
      </c>
      <c r="E65" s="228">
        <v>2168</v>
      </c>
      <c r="F65" s="228">
        <v>2085</v>
      </c>
      <c r="G65" s="228">
        <v>2293</v>
      </c>
      <c r="H65" s="228">
        <v>1935</v>
      </c>
      <c r="I65" s="228">
        <v>1836</v>
      </c>
      <c r="J65" s="228">
        <v>1985</v>
      </c>
      <c r="K65" s="239">
        <v>1944</v>
      </c>
      <c r="L65" s="239">
        <v>2103</v>
      </c>
      <c r="M65" s="227">
        <v>1914</v>
      </c>
    </row>
    <row r="66" spans="1:13">
      <c r="A66" s="234"/>
      <c r="B66" s="234"/>
      <c r="C66" s="234" t="s">
        <v>114</v>
      </c>
      <c r="D66" s="228">
        <v>1431</v>
      </c>
      <c r="E66" s="228">
        <v>1589</v>
      </c>
      <c r="F66" s="228">
        <v>1504</v>
      </c>
      <c r="G66" s="228">
        <v>1310</v>
      </c>
      <c r="H66" s="228">
        <v>1424</v>
      </c>
      <c r="I66" s="228">
        <v>1138</v>
      </c>
      <c r="J66" s="228">
        <v>1313</v>
      </c>
      <c r="K66" s="239">
        <v>1423</v>
      </c>
      <c r="L66" s="239">
        <v>1387</v>
      </c>
      <c r="M66" s="227">
        <v>1412</v>
      </c>
    </row>
    <row r="67" spans="1:13">
      <c r="A67" s="234"/>
      <c r="B67" s="234"/>
      <c r="C67" s="234" t="s">
        <v>450</v>
      </c>
      <c r="D67" s="228">
        <v>995</v>
      </c>
      <c r="E67" s="228">
        <v>1024</v>
      </c>
      <c r="F67" s="228">
        <v>898</v>
      </c>
      <c r="G67" s="228">
        <v>811</v>
      </c>
      <c r="H67" s="228">
        <v>845</v>
      </c>
      <c r="I67" s="228">
        <v>689</v>
      </c>
      <c r="J67" s="228">
        <v>701</v>
      </c>
      <c r="K67" s="239">
        <v>709</v>
      </c>
      <c r="L67" s="239">
        <v>685</v>
      </c>
      <c r="M67" s="227">
        <v>669</v>
      </c>
    </row>
    <row r="68" spans="1:13">
      <c r="A68" s="234"/>
      <c r="B68" s="234"/>
      <c r="C68" s="234" t="s">
        <v>116</v>
      </c>
      <c r="D68" s="228">
        <v>1387</v>
      </c>
      <c r="E68" s="228">
        <v>1293</v>
      </c>
      <c r="F68" s="228">
        <v>1284</v>
      </c>
      <c r="G68" s="228">
        <v>1345</v>
      </c>
      <c r="H68" s="228">
        <v>1307</v>
      </c>
      <c r="I68" s="228">
        <v>1265</v>
      </c>
      <c r="J68" s="228">
        <v>1314</v>
      </c>
      <c r="K68" s="239">
        <v>1268</v>
      </c>
      <c r="L68" s="239">
        <v>1246</v>
      </c>
      <c r="M68" s="227">
        <v>1363</v>
      </c>
    </row>
    <row r="69" spans="1:13">
      <c r="A69" s="226" t="s">
        <v>651</v>
      </c>
      <c r="B69" s="226"/>
      <c r="C69" s="226" t="s">
        <v>871</v>
      </c>
      <c r="D69" s="227">
        <v>34279</v>
      </c>
      <c r="E69" s="227">
        <v>34779</v>
      </c>
      <c r="F69" s="227">
        <v>33735</v>
      </c>
      <c r="G69" s="227">
        <v>32176</v>
      </c>
      <c r="H69" s="227">
        <v>31570</v>
      </c>
      <c r="I69" s="227">
        <v>31022</v>
      </c>
      <c r="J69" s="227">
        <v>32062</v>
      </c>
      <c r="K69" s="233">
        <v>33024</v>
      </c>
      <c r="L69" s="233">
        <v>32789</v>
      </c>
      <c r="M69" s="227">
        <v>31465</v>
      </c>
    </row>
    <row r="70" spans="1:13">
      <c r="A70" s="234"/>
      <c r="B70" s="234" t="s">
        <v>117</v>
      </c>
      <c r="C70" s="234" t="s">
        <v>871</v>
      </c>
      <c r="D70" s="228"/>
      <c r="E70" s="228"/>
      <c r="F70" s="228"/>
      <c r="G70" s="228"/>
      <c r="H70" s="228"/>
      <c r="I70" s="228"/>
      <c r="J70" s="228"/>
      <c r="K70" s="239"/>
      <c r="L70" s="239"/>
      <c r="M70" s="227"/>
    </row>
    <row r="71" spans="1:13">
      <c r="A71" s="234"/>
      <c r="B71" s="234"/>
      <c r="C71" s="234" t="s">
        <v>876</v>
      </c>
      <c r="D71" s="228">
        <v>2748</v>
      </c>
      <c r="E71" s="228">
        <v>2924</v>
      </c>
      <c r="F71" s="228">
        <v>2673</v>
      </c>
      <c r="G71" s="228">
        <v>2580</v>
      </c>
      <c r="H71" s="228">
        <v>2531</v>
      </c>
      <c r="I71" s="228">
        <v>2531</v>
      </c>
      <c r="J71" s="228">
        <v>2631</v>
      </c>
      <c r="K71" s="239">
        <v>2809</v>
      </c>
      <c r="L71" s="239">
        <v>2837</v>
      </c>
      <c r="M71" s="227">
        <v>2639</v>
      </c>
    </row>
    <row r="72" spans="1:13">
      <c r="A72" s="234"/>
      <c r="B72" s="234"/>
      <c r="C72" s="234" t="s">
        <v>452</v>
      </c>
      <c r="D72" s="228">
        <v>977</v>
      </c>
      <c r="E72" s="228">
        <v>1012</v>
      </c>
      <c r="F72" s="228">
        <v>897</v>
      </c>
      <c r="G72" s="228">
        <v>905</v>
      </c>
      <c r="H72" s="228">
        <v>842</v>
      </c>
      <c r="I72" s="228">
        <v>785</v>
      </c>
      <c r="J72" s="228">
        <v>821</v>
      </c>
      <c r="K72" s="239">
        <v>902</v>
      </c>
      <c r="L72" s="239">
        <v>787</v>
      </c>
      <c r="M72" s="227">
        <v>758</v>
      </c>
    </row>
    <row r="73" spans="1:13">
      <c r="A73" s="234"/>
      <c r="B73" s="234" t="s">
        <v>120</v>
      </c>
      <c r="C73" s="234" t="s">
        <v>871</v>
      </c>
      <c r="D73" s="228"/>
      <c r="E73" s="228"/>
      <c r="F73" s="228"/>
      <c r="G73" s="228"/>
      <c r="H73" s="228"/>
      <c r="I73" s="228"/>
      <c r="J73" s="228"/>
      <c r="K73" s="239"/>
      <c r="L73" s="239"/>
      <c r="M73" s="227"/>
    </row>
    <row r="74" spans="1:13">
      <c r="A74" s="234"/>
      <c r="B74" s="234"/>
      <c r="C74" s="234" t="s">
        <v>454</v>
      </c>
      <c r="D74" s="228">
        <v>826</v>
      </c>
      <c r="E74" s="228">
        <v>874</v>
      </c>
      <c r="F74" s="228">
        <v>720</v>
      </c>
      <c r="G74" s="228">
        <v>645</v>
      </c>
      <c r="H74" s="228">
        <v>705</v>
      </c>
      <c r="I74" s="228">
        <v>682</v>
      </c>
      <c r="J74" s="228">
        <v>642</v>
      </c>
      <c r="K74" s="239">
        <v>667</v>
      </c>
      <c r="L74" s="239">
        <v>602</v>
      </c>
      <c r="M74" s="227">
        <v>578</v>
      </c>
    </row>
    <row r="75" spans="1:13">
      <c r="A75" s="234"/>
      <c r="B75" s="234"/>
      <c r="C75" s="234" t="s">
        <v>455</v>
      </c>
      <c r="D75" s="228">
        <v>1246</v>
      </c>
      <c r="E75" s="228">
        <v>1243</v>
      </c>
      <c r="F75" s="228">
        <v>1238</v>
      </c>
      <c r="G75" s="228">
        <v>1076</v>
      </c>
      <c r="H75" s="228">
        <v>1136</v>
      </c>
      <c r="I75" s="228">
        <v>945</v>
      </c>
      <c r="J75" s="228">
        <v>1093</v>
      </c>
      <c r="K75" s="239">
        <v>1032</v>
      </c>
      <c r="L75" s="239">
        <v>988</v>
      </c>
      <c r="M75" s="227">
        <v>1033</v>
      </c>
    </row>
    <row r="76" spans="1:13">
      <c r="A76" s="234"/>
      <c r="B76" s="234" t="s">
        <v>123</v>
      </c>
      <c r="C76" s="234" t="s">
        <v>871</v>
      </c>
      <c r="D76" s="228"/>
      <c r="E76" s="228"/>
      <c r="F76" s="228"/>
      <c r="G76" s="228"/>
      <c r="H76" s="228"/>
      <c r="I76" s="228"/>
      <c r="J76" s="228"/>
      <c r="K76" s="239"/>
      <c r="L76" s="239"/>
      <c r="M76" s="227"/>
    </row>
    <row r="77" spans="1:13">
      <c r="A77" s="234"/>
      <c r="B77" s="234"/>
      <c r="C77" s="234" t="s">
        <v>457</v>
      </c>
      <c r="D77" s="228">
        <v>1561</v>
      </c>
      <c r="E77" s="228">
        <v>1599</v>
      </c>
      <c r="F77" s="228">
        <v>1664</v>
      </c>
      <c r="G77" s="228">
        <v>1650</v>
      </c>
      <c r="H77" s="228">
        <v>1772</v>
      </c>
      <c r="I77" s="228">
        <v>1606</v>
      </c>
      <c r="J77" s="228">
        <v>1670</v>
      </c>
      <c r="K77" s="239">
        <v>1635</v>
      </c>
      <c r="L77" s="239">
        <v>1759</v>
      </c>
      <c r="M77" s="227">
        <v>1619</v>
      </c>
    </row>
    <row r="78" spans="1:13">
      <c r="A78" s="234"/>
      <c r="B78" s="234"/>
      <c r="C78" s="234" t="s">
        <v>458</v>
      </c>
      <c r="D78" s="228" t="s">
        <v>210</v>
      </c>
      <c r="E78" s="228">
        <v>640</v>
      </c>
      <c r="F78" s="228">
        <v>595</v>
      </c>
      <c r="G78" s="228">
        <v>585</v>
      </c>
      <c r="H78" s="228">
        <v>592</v>
      </c>
      <c r="I78" s="228">
        <v>643</v>
      </c>
      <c r="J78" s="228">
        <v>641</v>
      </c>
      <c r="K78" s="239">
        <v>699</v>
      </c>
      <c r="L78" s="239">
        <v>636</v>
      </c>
      <c r="M78" s="227">
        <v>673</v>
      </c>
    </row>
    <row r="79" spans="1:13">
      <c r="A79" s="234"/>
      <c r="B79" s="234"/>
      <c r="C79" s="234" t="s">
        <v>459</v>
      </c>
      <c r="D79" s="228">
        <v>1172</v>
      </c>
      <c r="E79" s="228">
        <v>1150</v>
      </c>
      <c r="F79" s="228">
        <v>1155</v>
      </c>
      <c r="G79" s="228">
        <v>985</v>
      </c>
      <c r="H79" s="228">
        <v>1147</v>
      </c>
      <c r="I79" s="228">
        <v>1043</v>
      </c>
      <c r="J79" s="228">
        <v>1119</v>
      </c>
      <c r="K79" s="239">
        <v>1190</v>
      </c>
      <c r="L79" s="239">
        <v>1123</v>
      </c>
      <c r="M79" s="227">
        <v>1200</v>
      </c>
    </row>
    <row r="80" spans="1:13">
      <c r="A80" s="234"/>
      <c r="B80" s="234"/>
      <c r="C80" s="234" t="s">
        <v>460</v>
      </c>
      <c r="D80" s="228">
        <v>1881</v>
      </c>
      <c r="E80" s="228">
        <v>1927</v>
      </c>
      <c r="F80" s="228">
        <v>1992</v>
      </c>
      <c r="G80" s="228">
        <v>1896</v>
      </c>
      <c r="H80" s="228">
        <v>1768</v>
      </c>
      <c r="I80" s="228">
        <v>1936</v>
      </c>
      <c r="J80" s="228">
        <v>2078</v>
      </c>
      <c r="K80" s="239">
        <v>2169</v>
      </c>
      <c r="L80" s="239">
        <v>2209</v>
      </c>
      <c r="M80" s="227">
        <v>2103</v>
      </c>
    </row>
    <row r="81" spans="1:13">
      <c r="A81" s="234"/>
      <c r="B81" s="234"/>
      <c r="C81" s="234" t="s">
        <v>461</v>
      </c>
      <c r="D81" s="228">
        <v>569</v>
      </c>
      <c r="E81" s="228">
        <v>574</v>
      </c>
      <c r="F81" s="228">
        <v>464</v>
      </c>
      <c r="G81" s="228">
        <v>488</v>
      </c>
      <c r="H81" s="228">
        <v>476</v>
      </c>
      <c r="I81" s="228">
        <v>546</v>
      </c>
      <c r="J81" s="228">
        <v>518</v>
      </c>
      <c r="K81" s="239">
        <v>504</v>
      </c>
      <c r="L81" s="239">
        <v>490</v>
      </c>
      <c r="M81" s="227">
        <v>478</v>
      </c>
    </row>
    <row r="82" spans="1:13">
      <c r="A82" s="234"/>
      <c r="B82" s="234"/>
      <c r="C82" s="234" t="s">
        <v>510</v>
      </c>
      <c r="D82" s="228">
        <v>672</v>
      </c>
      <c r="E82" s="228">
        <v>612</v>
      </c>
      <c r="F82" s="228">
        <v>697</v>
      </c>
      <c r="G82" s="228">
        <v>621</v>
      </c>
      <c r="H82" s="228">
        <v>594</v>
      </c>
      <c r="I82" s="228">
        <v>583</v>
      </c>
      <c r="J82" s="228">
        <v>655</v>
      </c>
      <c r="K82" s="239">
        <v>605</v>
      </c>
      <c r="L82" s="239">
        <v>579</v>
      </c>
      <c r="M82" s="227">
        <v>593</v>
      </c>
    </row>
    <row r="83" spans="1:13">
      <c r="A83" s="234"/>
      <c r="B83" s="234"/>
      <c r="C83" s="234" t="s">
        <v>462</v>
      </c>
      <c r="D83" s="228">
        <v>746</v>
      </c>
      <c r="E83" s="228">
        <v>783</v>
      </c>
      <c r="F83" s="228">
        <v>730</v>
      </c>
      <c r="G83" s="228">
        <v>692</v>
      </c>
      <c r="H83" s="228">
        <v>635</v>
      </c>
      <c r="I83" s="228">
        <v>656</v>
      </c>
      <c r="J83" s="228">
        <v>661</v>
      </c>
      <c r="K83" s="239">
        <v>664</v>
      </c>
      <c r="L83" s="239">
        <v>778</v>
      </c>
      <c r="M83" s="227">
        <v>759</v>
      </c>
    </row>
    <row r="84" spans="1:13">
      <c r="A84" s="234"/>
      <c r="B84" s="234"/>
      <c r="C84" s="234" t="s">
        <v>463</v>
      </c>
      <c r="D84" s="228">
        <v>699</v>
      </c>
      <c r="E84" s="228">
        <v>774</v>
      </c>
      <c r="F84" s="228">
        <v>747</v>
      </c>
      <c r="G84" s="228">
        <v>712</v>
      </c>
      <c r="H84" s="228">
        <v>716</v>
      </c>
      <c r="I84" s="228">
        <v>698</v>
      </c>
      <c r="J84" s="228">
        <v>712</v>
      </c>
      <c r="K84" s="239">
        <v>842</v>
      </c>
      <c r="L84" s="239">
        <v>733</v>
      </c>
      <c r="M84" s="227">
        <v>624</v>
      </c>
    </row>
    <row r="85" spans="1:13">
      <c r="A85" s="234"/>
      <c r="B85" s="234" t="s">
        <v>129</v>
      </c>
      <c r="C85" s="234" t="s">
        <v>871</v>
      </c>
      <c r="D85" s="228"/>
      <c r="E85" s="228"/>
      <c r="F85" s="228"/>
      <c r="G85" s="228"/>
      <c r="H85" s="228"/>
      <c r="I85" s="228"/>
      <c r="J85" s="228"/>
      <c r="K85" s="239"/>
      <c r="L85" s="239"/>
      <c r="M85" s="227"/>
    </row>
    <row r="86" spans="1:13">
      <c r="A86" s="234"/>
      <c r="B86" s="234"/>
      <c r="C86" s="234" t="s">
        <v>464</v>
      </c>
      <c r="D86" s="228">
        <v>1227</v>
      </c>
      <c r="E86" s="228">
        <v>1186</v>
      </c>
      <c r="F86" s="228" t="s">
        <v>210</v>
      </c>
      <c r="G86" s="228">
        <v>1037</v>
      </c>
      <c r="H86" s="228">
        <v>910</v>
      </c>
      <c r="I86" s="228">
        <v>931</v>
      </c>
      <c r="J86" s="228">
        <v>881</v>
      </c>
      <c r="K86" s="239">
        <v>940</v>
      </c>
      <c r="L86" s="239">
        <v>932</v>
      </c>
      <c r="M86" s="227">
        <v>844</v>
      </c>
    </row>
    <row r="87" spans="1:13">
      <c r="A87" s="234"/>
      <c r="B87" s="234"/>
      <c r="C87" s="234" t="s">
        <v>465</v>
      </c>
      <c r="D87" s="228" t="s">
        <v>210</v>
      </c>
      <c r="E87" s="228">
        <v>1554</v>
      </c>
      <c r="F87" s="228">
        <v>1542</v>
      </c>
      <c r="G87" s="228">
        <v>1361</v>
      </c>
      <c r="H87" s="228">
        <v>1296</v>
      </c>
      <c r="I87" s="228">
        <v>1349</v>
      </c>
      <c r="J87" s="228">
        <v>1358</v>
      </c>
      <c r="K87" s="239">
        <v>1300</v>
      </c>
      <c r="L87" s="239">
        <v>1332</v>
      </c>
      <c r="M87" s="227">
        <v>1259</v>
      </c>
    </row>
    <row r="88" spans="1:13">
      <c r="A88" s="234"/>
      <c r="B88" s="234"/>
      <c r="C88" s="234" t="s">
        <v>466</v>
      </c>
      <c r="D88" s="228">
        <v>1317</v>
      </c>
      <c r="E88" s="228">
        <v>1406</v>
      </c>
      <c r="F88" s="228">
        <v>1284</v>
      </c>
      <c r="G88" s="228">
        <v>1279</v>
      </c>
      <c r="H88" s="228">
        <v>1116</v>
      </c>
      <c r="I88" s="228">
        <v>1071</v>
      </c>
      <c r="J88" s="228">
        <v>1055</v>
      </c>
      <c r="K88" s="239">
        <v>1085</v>
      </c>
      <c r="L88" s="239">
        <v>1076</v>
      </c>
      <c r="M88" s="227">
        <v>1090</v>
      </c>
    </row>
    <row r="89" spans="1:13">
      <c r="A89" s="234"/>
      <c r="B89" s="234"/>
      <c r="C89" s="234" t="s">
        <v>467</v>
      </c>
      <c r="D89" s="228">
        <v>2528</v>
      </c>
      <c r="E89" s="228">
        <v>2594</v>
      </c>
      <c r="F89" s="228">
        <v>2552</v>
      </c>
      <c r="G89" s="228">
        <v>2453</v>
      </c>
      <c r="H89" s="228">
        <v>2397</v>
      </c>
      <c r="I89" s="228">
        <v>2424</v>
      </c>
      <c r="J89" s="228">
        <v>2394</v>
      </c>
      <c r="K89" s="239">
        <v>2528</v>
      </c>
      <c r="L89" s="239">
        <v>2568</v>
      </c>
      <c r="M89" s="227">
        <v>2433</v>
      </c>
    </row>
    <row r="90" spans="1:13">
      <c r="A90" s="234"/>
      <c r="B90" s="234" t="s">
        <v>134</v>
      </c>
      <c r="C90" s="234" t="s">
        <v>871</v>
      </c>
      <c r="D90" s="228"/>
      <c r="E90" s="228"/>
      <c r="F90" s="228"/>
      <c r="G90" s="228"/>
      <c r="H90" s="228"/>
      <c r="I90" s="228"/>
      <c r="J90" s="228"/>
      <c r="K90" s="239"/>
      <c r="L90" s="239"/>
      <c r="M90" s="227"/>
    </row>
    <row r="91" spans="1:13">
      <c r="A91" s="234"/>
      <c r="B91" s="234"/>
      <c r="C91" s="234" t="s">
        <v>468</v>
      </c>
      <c r="D91" s="228">
        <v>3804</v>
      </c>
      <c r="E91" s="228">
        <v>3923</v>
      </c>
      <c r="F91" s="228">
        <v>3660</v>
      </c>
      <c r="G91" s="228">
        <v>3395</v>
      </c>
      <c r="H91" s="228">
        <v>3332</v>
      </c>
      <c r="I91" s="228">
        <v>3145</v>
      </c>
      <c r="J91" s="228">
        <v>3110</v>
      </c>
      <c r="K91" s="239">
        <v>3399</v>
      </c>
      <c r="L91" s="239">
        <v>3168</v>
      </c>
      <c r="M91" s="227">
        <v>3196</v>
      </c>
    </row>
    <row r="92" spans="1:13">
      <c r="A92" s="234"/>
      <c r="B92" s="234"/>
      <c r="C92" s="234" t="s">
        <v>136</v>
      </c>
      <c r="D92" s="228" t="s">
        <v>210</v>
      </c>
      <c r="E92" s="228">
        <v>1444</v>
      </c>
      <c r="F92" s="228">
        <v>1437</v>
      </c>
      <c r="G92" s="228">
        <v>1447</v>
      </c>
      <c r="H92" s="228">
        <v>1418</v>
      </c>
      <c r="I92" s="228">
        <v>1343</v>
      </c>
      <c r="J92" s="228">
        <v>1426</v>
      </c>
      <c r="K92" s="239">
        <v>1405</v>
      </c>
      <c r="L92" s="239">
        <v>1344</v>
      </c>
      <c r="M92" s="227">
        <v>1332</v>
      </c>
    </row>
    <row r="93" spans="1:13">
      <c r="A93" s="234"/>
      <c r="B93" s="234"/>
      <c r="C93" s="234" t="s">
        <v>469</v>
      </c>
      <c r="D93" s="228">
        <v>2806</v>
      </c>
      <c r="E93" s="228">
        <v>2688</v>
      </c>
      <c r="F93" s="228">
        <v>2682</v>
      </c>
      <c r="G93" s="228">
        <v>2767</v>
      </c>
      <c r="H93" s="228">
        <v>2535</v>
      </c>
      <c r="I93" s="228">
        <v>2315</v>
      </c>
      <c r="J93" s="228">
        <v>2424</v>
      </c>
      <c r="K93" s="239">
        <v>2579</v>
      </c>
      <c r="L93" s="239">
        <v>2534</v>
      </c>
      <c r="M93" s="227">
        <v>2406</v>
      </c>
    </row>
    <row r="94" spans="1:13">
      <c r="A94" s="234"/>
      <c r="B94" s="234"/>
      <c r="C94" s="234" t="s">
        <v>470</v>
      </c>
      <c r="D94" s="228">
        <v>4200</v>
      </c>
      <c r="E94" s="228">
        <v>4196</v>
      </c>
      <c r="F94" s="228">
        <v>4137</v>
      </c>
      <c r="G94" s="228">
        <v>3978</v>
      </c>
      <c r="H94" s="228">
        <v>3978</v>
      </c>
      <c r="I94" s="228">
        <v>4119</v>
      </c>
      <c r="J94" s="228">
        <v>4385</v>
      </c>
      <c r="K94" s="239">
        <v>4532</v>
      </c>
      <c r="L94" s="239">
        <v>4700</v>
      </c>
      <c r="M94" s="227">
        <v>4288</v>
      </c>
    </row>
    <row r="95" spans="1:13">
      <c r="A95" s="234"/>
      <c r="B95" s="234"/>
      <c r="C95" s="234" t="s">
        <v>471</v>
      </c>
      <c r="D95" s="228">
        <v>1732</v>
      </c>
      <c r="E95" s="228">
        <v>1676</v>
      </c>
      <c r="F95" s="228">
        <v>1735</v>
      </c>
      <c r="G95" s="228">
        <v>1624</v>
      </c>
      <c r="H95" s="228">
        <v>1674</v>
      </c>
      <c r="I95" s="228">
        <v>1671</v>
      </c>
      <c r="J95" s="228">
        <v>1788</v>
      </c>
      <c r="K95" s="239">
        <v>1538</v>
      </c>
      <c r="L95" s="239">
        <v>1614</v>
      </c>
      <c r="M95" s="227">
        <v>1560</v>
      </c>
    </row>
    <row r="96" spans="1:13">
      <c r="A96" s="226" t="s">
        <v>161</v>
      </c>
      <c r="B96" s="226"/>
      <c r="C96" s="234" t="s">
        <v>871</v>
      </c>
      <c r="D96" s="227">
        <v>34638</v>
      </c>
      <c r="E96" s="227">
        <v>35710</v>
      </c>
      <c r="F96" s="227">
        <v>35264</v>
      </c>
      <c r="G96" s="227">
        <v>34094</v>
      </c>
      <c r="H96" s="227">
        <v>33609</v>
      </c>
      <c r="I96" s="227">
        <v>32903</v>
      </c>
      <c r="J96" s="227">
        <v>35048</v>
      </c>
      <c r="K96" s="233">
        <v>34676</v>
      </c>
      <c r="L96" s="233">
        <v>34417</v>
      </c>
      <c r="M96" s="227">
        <v>33481</v>
      </c>
    </row>
    <row r="97" spans="1:13">
      <c r="A97" s="234"/>
      <c r="B97" s="234" t="s">
        <v>141</v>
      </c>
      <c r="C97" s="234" t="s">
        <v>472</v>
      </c>
      <c r="D97" s="228">
        <v>2253</v>
      </c>
      <c r="E97" s="228">
        <v>2414</v>
      </c>
      <c r="F97" s="228">
        <v>2409</v>
      </c>
      <c r="G97" s="228">
        <v>2040</v>
      </c>
      <c r="H97" s="228">
        <v>1989</v>
      </c>
      <c r="I97" s="228">
        <v>2001</v>
      </c>
      <c r="J97" s="228">
        <v>1991</v>
      </c>
      <c r="K97" s="239">
        <v>2099</v>
      </c>
      <c r="L97" s="239">
        <v>2159</v>
      </c>
      <c r="M97" s="227">
        <v>2095</v>
      </c>
    </row>
    <row r="98" spans="1:13">
      <c r="A98" s="234"/>
      <c r="B98" s="234" t="s">
        <v>142</v>
      </c>
      <c r="C98" s="234" t="s">
        <v>871</v>
      </c>
      <c r="D98" s="228"/>
      <c r="E98" s="228"/>
      <c r="F98" s="228"/>
      <c r="G98" s="228"/>
      <c r="H98" s="228"/>
      <c r="I98" s="228"/>
      <c r="J98" s="228"/>
      <c r="K98" s="239"/>
      <c r="L98" s="239"/>
      <c r="M98" s="227"/>
    </row>
    <row r="99" spans="1:13">
      <c r="A99" s="234"/>
      <c r="B99" s="234"/>
      <c r="C99" s="234" t="s">
        <v>143</v>
      </c>
      <c r="D99" s="228">
        <v>3180</v>
      </c>
      <c r="E99" s="228">
        <v>3379</v>
      </c>
      <c r="F99" s="228">
        <v>3424</v>
      </c>
      <c r="G99" s="228">
        <v>3022</v>
      </c>
      <c r="H99" s="228">
        <v>2929</v>
      </c>
      <c r="I99" s="228">
        <v>2771</v>
      </c>
      <c r="J99" s="228">
        <v>3350</v>
      </c>
      <c r="K99" s="239">
        <v>3263</v>
      </c>
      <c r="L99" s="239">
        <v>3232</v>
      </c>
      <c r="M99" s="227">
        <v>2903</v>
      </c>
    </row>
    <row r="100" spans="1:13">
      <c r="A100" s="234"/>
      <c r="B100" s="234"/>
      <c r="C100" s="234" t="s">
        <v>877</v>
      </c>
      <c r="D100" s="228">
        <v>853</v>
      </c>
      <c r="E100" s="228">
        <v>876</v>
      </c>
      <c r="F100" s="228">
        <v>945</v>
      </c>
      <c r="G100" s="228">
        <v>892</v>
      </c>
      <c r="H100" s="228">
        <v>845</v>
      </c>
      <c r="I100" s="228">
        <v>925</v>
      </c>
      <c r="J100" s="228">
        <v>888</v>
      </c>
      <c r="K100" s="239">
        <v>916</v>
      </c>
      <c r="L100" s="239">
        <v>794</v>
      </c>
      <c r="M100" s="227">
        <v>797</v>
      </c>
    </row>
    <row r="101" spans="1:13">
      <c r="A101" s="234"/>
      <c r="B101" s="234" t="s">
        <v>145</v>
      </c>
      <c r="C101" s="234" t="s">
        <v>871</v>
      </c>
      <c r="D101" s="228"/>
      <c r="E101" s="228"/>
      <c r="F101" s="228"/>
      <c r="G101" s="228"/>
      <c r="H101" s="228"/>
      <c r="I101" s="228"/>
      <c r="J101" s="228"/>
      <c r="K101" s="239"/>
      <c r="L101" s="239"/>
      <c r="M101" s="227"/>
    </row>
    <row r="102" spans="1:13">
      <c r="A102" s="234"/>
      <c r="B102" s="234"/>
      <c r="C102" s="234" t="s">
        <v>146</v>
      </c>
      <c r="D102" s="228">
        <v>327</v>
      </c>
      <c r="E102" s="228">
        <v>365</v>
      </c>
      <c r="F102" s="228">
        <v>347</v>
      </c>
      <c r="G102" s="228">
        <v>345</v>
      </c>
      <c r="H102" s="228">
        <v>342</v>
      </c>
      <c r="I102" s="228">
        <v>341</v>
      </c>
      <c r="J102" s="228">
        <v>366</v>
      </c>
      <c r="K102" s="239">
        <v>380</v>
      </c>
      <c r="L102" s="239">
        <v>371</v>
      </c>
      <c r="M102" s="227">
        <v>338</v>
      </c>
    </row>
    <row r="103" spans="1:13">
      <c r="A103" s="234"/>
      <c r="B103" s="234"/>
      <c r="C103" s="234" t="s">
        <v>147</v>
      </c>
      <c r="D103" s="228">
        <v>954</v>
      </c>
      <c r="E103" s="228">
        <v>944</v>
      </c>
      <c r="F103" s="228">
        <v>986</v>
      </c>
      <c r="G103" s="228">
        <v>1041</v>
      </c>
      <c r="H103" s="228">
        <v>992</v>
      </c>
      <c r="I103" s="228">
        <v>959</v>
      </c>
      <c r="J103" s="228">
        <v>956</v>
      </c>
      <c r="K103" s="239">
        <v>923</v>
      </c>
      <c r="L103" s="239">
        <v>914</v>
      </c>
      <c r="M103" s="227">
        <v>905</v>
      </c>
    </row>
    <row r="104" spans="1:13">
      <c r="A104" s="234"/>
      <c r="B104" s="234"/>
      <c r="C104" s="234" t="s">
        <v>148</v>
      </c>
      <c r="D104" s="228">
        <v>819</v>
      </c>
      <c r="E104" s="228">
        <v>894</v>
      </c>
      <c r="F104" s="228">
        <v>819</v>
      </c>
      <c r="G104" s="228">
        <v>853</v>
      </c>
      <c r="H104" s="228">
        <v>775</v>
      </c>
      <c r="I104" s="228">
        <v>739</v>
      </c>
      <c r="J104" s="228">
        <v>797</v>
      </c>
      <c r="K104" s="239">
        <v>881</v>
      </c>
      <c r="L104" s="239">
        <v>934</v>
      </c>
      <c r="M104" s="227">
        <v>905</v>
      </c>
    </row>
    <row r="105" spans="1:13">
      <c r="A105" s="234"/>
      <c r="B105" s="234"/>
      <c r="C105" s="234" t="s">
        <v>474</v>
      </c>
      <c r="D105" s="228">
        <v>679</v>
      </c>
      <c r="E105" s="228">
        <v>629</v>
      </c>
      <c r="F105" s="228">
        <v>597</v>
      </c>
      <c r="G105" s="228">
        <v>575</v>
      </c>
      <c r="H105" s="228">
        <v>598</v>
      </c>
      <c r="I105" s="228">
        <v>596</v>
      </c>
      <c r="J105" s="228">
        <v>670</v>
      </c>
      <c r="K105" s="239">
        <v>625</v>
      </c>
      <c r="L105" s="239">
        <v>613</v>
      </c>
      <c r="M105" s="227">
        <v>606</v>
      </c>
    </row>
    <row r="106" spans="1:13">
      <c r="A106" s="234"/>
      <c r="B106" s="234"/>
      <c r="C106" s="234" t="s">
        <v>150</v>
      </c>
      <c r="D106" s="228">
        <v>723</v>
      </c>
      <c r="E106" s="228">
        <v>771</v>
      </c>
      <c r="F106" s="228">
        <v>692</v>
      </c>
      <c r="G106" s="228">
        <v>563</v>
      </c>
      <c r="H106" s="228">
        <v>668</v>
      </c>
      <c r="I106" s="228">
        <v>646</v>
      </c>
      <c r="J106" s="228">
        <v>612</v>
      </c>
      <c r="K106" s="239">
        <v>562</v>
      </c>
      <c r="L106" s="239">
        <v>683</v>
      </c>
      <c r="M106" s="227">
        <v>672</v>
      </c>
    </row>
    <row r="107" spans="1:13">
      <c r="A107" s="234"/>
      <c r="B107" s="234"/>
      <c r="C107" s="234" t="s">
        <v>151</v>
      </c>
      <c r="D107" s="228">
        <v>1070</v>
      </c>
      <c r="E107" s="228">
        <v>1117</v>
      </c>
      <c r="F107" s="228">
        <v>1111</v>
      </c>
      <c r="G107" s="228">
        <v>1003</v>
      </c>
      <c r="H107" s="228">
        <v>963</v>
      </c>
      <c r="I107" s="228">
        <v>965</v>
      </c>
      <c r="J107" s="228">
        <v>1022</v>
      </c>
      <c r="K107" s="239">
        <v>1010</v>
      </c>
      <c r="L107" s="239">
        <v>1054</v>
      </c>
      <c r="M107" s="227">
        <v>886</v>
      </c>
    </row>
    <row r="108" spans="1:13">
      <c r="A108" s="234"/>
      <c r="B108" s="234"/>
      <c r="C108" s="234" t="s">
        <v>152</v>
      </c>
      <c r="D108" s="228">
        <v>863</v>
      </c>
      <c r="E108" s="228">
        <v>826</v>
      </c>
      <c r="F108" s="228">
        <v>887</v>
      </c>
      <c r="G108" s="228">
        <v>797</v>
      </c>
      <c r="H108" s="228">
        <v>791</v>
      </c>
      <c r="I108" s="228">
        <v>638</v>
      </c>
      <c r="J108" s="228">
        <v>836</v>
      </c>
      <c r="K108" s="239">
        <v>724</v>
      </c>
      <c r="L108" s="239">
        <v>703</v>
      </c>
      <c r="M108" s="227">
        <v>702</v>
      </c>
    </row>
    <row r="109" spans="1:13">
      <c r="A109" s="234"/>
      <c r="B109" s="234"/>
      <c r="C109" s="234" t="s">
        <v>878</v>
      </c>
      <c r="D109" s="228">
        <v>968</v>
      </c>
      <c r="E109" s="228" t="s">
        <v>210</v>
      </c>
      <c r="F109" s="228">
        <v>835</v>
      </c>
      <c r="G109" s="228">
        <v>808</v>
      </c>
      <c r="H109" s="228">
        <v>833</v>
      </c>
      <c r="I109" s="228">
        <v>927</v>
      </c>
      <c r="J109" s="228">
        <v>776</v>
      </c>
      <c r="K109" s="239">
        <v>821</v>
      </c>
      <c r="L109" s="239">
        <v>778</v>
      </c>
      <c r="M109" s="227">
        <v>854</v>
      </c>
    </row>
    <row r="110" spans="1:13">
      <c r="A110" s="234"/>
      <c r="B110" s="234"/>
      <c r="C110" s="234" t="s">
        <v>154</v>
      </c>
      <c r="D110" s="228">
        <v>389</v>
      </c>
      <c r="E110" s="228">
        <v>439</v>
      </c>
      <c r="F110" s="228">
        <v>346</v>
      </c>
      <c r="G110" s="228">
        <v>318</v>
      </c>
      <c r="H110" s="228">
        <v>347</v>
      </c>
      <c r="I110" s="228">
        <v>282</v>
      </c>
      <c r="J110" s="228">
        <v>308</v>
      </c>
      <c r="K110" s="239">
        <v>346</v>
      </c>
      <c r="L110" s="239">
        <v>346</v>
      </c>
      <c r="M110" s="227">
        <v>300</v>
      </c>
    </row>
    <row r="111" spans="1:13">
      <c r="A111" s="234"/>
      <c r="B111" s="234" t="s">
        <v>155</v>
      </c>
      <c r="C111" s="234" t="s">
        <v>871</v>
      </c>
      <c r="D111" s="228"/>
      <c r="E111" s="228"/>
      <c r="F111" s="228"/>
      <c r="G111" s="228"/>
      <c r="H111" s="228"/>
      <c r="I111" s="228"/>
      <c r="J111" s="228"/>
      <c r="K111" s="239"/>
      <c r="L111" s="239"/>
      <c r="M111" s="227"/>
    </row>
    <row r="112" spans="1:13">
      <c r="A112" s="234"/>
      <c r="B112" s="234"/>
      <c r="C112" s="234" t="s">
        <v>156</v>
      </c>
      <c r="D112" s="228">
        <v>504</v>
      </c>
      <c r="E112" s="228">
        <v>510</v>
      </c>
      <c r="F112" s="228">
        <v>533</v>
      </c>
      <c r="G112" s="228">
        <v>492</v>
      </c>
      <c r="H112" s="228">
        <v>496</v>
      </c>
      <c r="I112" s="228">
        <v>507</v>
      </c>
      <c r="J112" s="228">
        <v>540</v>
      </c>
      <c r="K112" s="239">
        <v>524</v>
      </c>
      <c r="L112" s="239">
        <v>545</v>
      </c>
      <c r="M112" s="227">
        <v>499</v>
      </c>
    </row>
    <row r="113" spans="1:13">
      <c r="A113" s="234"/>
      <c r="B113" s="234"/>
      <c r="C113" s="234" t="s">
        <v>879</v>
      </c>
      <c r="D113" s="228">
        <v>567</v>
      </c>
      <c r="E113" s="228">
        <v>548</v>
      </c>
      <c r="F113" s="228">
        <v>499</v>
      </c>
      <c r="G113" s="228">
        <v>481</v>
      </c>
      <c r="H113" s="228">
        <v>515</v>
      </c>
      <c r="I113" s="228">
        <v>477</v>
      </c>
      <c r="J113" s="228">
        <v>469</v>
      </c>
      <c r="K113" s="239">
        <v>458</v>
      </c>
      <c r="L113" s="239">
        <v>493</v>
      </c>
      <c r="M113" s="227">
        <v>483</v>
      </c>
    </row>
    <row r="114" spans="1:13">
      <c r="A114" s="234"/>
      <c r="B114" s="234"/>
      <c r="C114" s="234" t="s">
        <v>158</v>
      </c>
      <c r="D114" s="228">
        <v>728</v>
      </c>
      <c r="E114" s="228">
        <v>859</v>
      </c>
      <c r="F114" s="228">
        <v>774</v>
      </c>
      <c r="G114" s="228">
        <v>855</v>
      </c>
      <c r="H114" s="228">
        <v>892</v>
      </c>
      <c r="I114" s="228">
        <v>818</v>
      </c>
      <c r="J114" s="228">
        <v>899</v>
      </c>
      <c r="K114" s="239">
        <v>845</v>
      </c>
      <c r="L114" s="239">
        <v>887</v>
      </c>
      <c r="M114" s="227">
        <v>843</v>
      </c>
    </row>
    <row r="115" spans="1:13">
      <c r="A115" s="234"/>
      <c r="B115" s="234"/>
      <c r="C115" s="234" t="s">
        <v>880</v>
      </c>
      <c r="D115" s="228">
        <v>1584</v>
      </c>
      <c r="E115" s="228">
        <v>1688</v>
      </c>
      <c r="F115" s="228">
        <v>1866</v>
      </c>
      <c r="G115" s="228">
        <v>1832</v>
      </c>
      <c r="H115" s="228">
        <v>1923</v>
      </c>
      <c r="I115" s="228">
        <v>1891</v>
      </c>
      <c r="J115" s="228">
        <v>2128</v>
      </c>
      <c r="K115" s="239">
        <v>1933</v>
      </c>
      <c r="L115" s="239">
        <v>1871</v>
      </c>
      <c r="M115" s="227">
        <v>1771</v>
      </c>
    </row>
    <row r="116" spans="1:13">
      <c r="A116" s="234"/>
      <c r="B116" s="234"/>
      <c r="C116" s="234" t="s">
        <v>160</v>
      </c>
      <c r="D116" s="228">
        <v>1240</v>
      </c>
      <c r="E116" s="228">
        <v>1245</v>
      </c>
      <c r="F116" s="228">
        <v>1202</v>
      </c>
      <c r="G116" s="228">
        <v>1527</v>
      </c>
      <c r="H116" s="228">
        <v>1352</v>
      </c>
      <c r="I116" s="228">
        <v>1359</v>
      </c>
      <c r="J116" s="228">
        <v>1415</v>
      </c>
      <c r="K116" s="239">
        <v>1367</v>
      </c>
      <c r="L116" s="239">
        <v>1494</v>
      </c>
      <c r="M116" s="227">
        <v>1323</v>
      </c>
    </row>
    <row r="117" spans="1:13">
      <c r="A117" s="234"/>
      <c r="B117" s="234" t="s">
        <v>161</v>
      </c>
      <c r="C117" s="234" t="s">
        <v>871</v>
      </c>
      <c r="D117" s="228"/>
      <c r="E117" s="228"/>
      <c r="F117" s="228"/>
      <c r="G117" s="228"/>
      <c r="H117" s="228"/>
      <c r="I117" s="228"/>
      <c r="J117" s="228"/>
      <c r="K117" s="239"/>
      <c r="L117" s="239"/>
      <c r="M117" s="227"/>
    </row>
    <row r="118" spans="1:13">
      <c r="A118" s="234"/>
      <c r="B118" s="234"/>
      <c r="C118" s="234" t="s">
        <v>162</v>
      </c>
      <c r="D118" s="228">
        <v>4757</v>
      </c>
      <c r="E118" s="228">
        <v>4911</v>
      </c>
      <c r="F118" s="228">
        <v>4817</v>
      </c>
      <c r="G118" s="228">
        <v>4507</v>
      </c>
      <c r="H118" s="228">
        <v>4552</v>
      </c>
      <c r="I118" s="228">
        <v>4372</v>
      </c>
      <c r="J118" s="228">
        <v>5056</v>
      </c>
      <c r="K118" s="239">
        <v>4959</v>
      </c>
      <c r="L118" s="239">
        <v>4730</v>
      </c>
      <c r="M118" s="227">
        <v>4926</v>
      </c>
    </row>
    <row r="119" spans="1:13">
      <c r="A119" s="234"/>
      <c r="B119" s="234"/>
      <c r="C119" s="234" t="s">
        <v>163</v>
      </c>
      <c r="D119" s="228">
        <v>1256</v>
      </c>
      <c r="E119" s="228">
        <v>1289</v>
      </c>
      <c r="F119" s="228">
        <v>1334</v>
      </c>
      <c r="G119" s="228">
        <v>1383</v>
      </c>
      <c r="H119" s="228">
        <v>1374</v>
      </c>
      <c r="I119" s="228">
        <v>1443</v>
      </c>
      <c r="J119" s="228">
        <v>1447</v>
      </c>
      <c r="K119" s="239">
        <v>1459</v>
      </c>
      <c r="L119" s="239">
        <v>1386</v>
      </c>
      <c r="M119" s="227">
        <v>1613</v>
      </c>
    </row>
    <row r="120" spans="1:13">
      <c r="A120" s="234"/>
      <c r="B120" s="234"/>
      <c r="C120" s="234" t="s">
        <v>164</v>
      </c>
      <c r="D120" s="228">
        <v>1491</v>
      </c>
      <c r="E120" s="228">
        <v>1459</v>
      </c>
      <c r="F120" s="228">
        <v>1391</v>
      </c>
      <c r="G120" s="228">
        <v>1323</v>
      </c>
      <c r="H120" s="228">
        <v>1413</v>
      </c>
      <c r="I120" s="228">
        <v>1320</v>
      </c>
      <c r="J120" s="228">
        <v>1245</v>
      </c>
      <c r="K120" s="239">
        <v>1319</v>
      </c>
      <c r="L120" s="239">
        <v>892</v>
      </c>
      <c r="M120" s="227">
        <v>1164</v>
      </c>
    </row>
    <row r="121" spans="1:13">
      <c r="A121" s="234"/>
      <c r="B121" s="234"/>
      <c r="C121" s="234" t="s">
        <v>165</v>
      </c>
      <c r="D121" s="228">
        <v>1231</v>
      </c>
      <c r="E121" s="228">
        <v>1176</v>
      </c>
      <c r="F121" s="228">
        <v>1186</v>
      </c>
      <c r="G121" s="228">
        <v>1207</v>
      </c>
      <c r="H121" s="228">
        <v>1180</v>
      </c>
      <c r="I121" s="228">
        <v>1040</v>
      </c>
      <c r="J121" s="228">
        <v>1084</v>
      </c>
      <c r="K121" s="239">
        <v>1159</v>
      </c>
      <c r="L121" s="239">
        <v>1124</v>
      </c>
      <c r="M121" s="227">
        <v>1113</v>
      </c>
    </row>
    <row r="122" spans="1:13">
      <c r="A122" s="234"/>
      <c r="B122" s="234"/>
      <c r="C122" s="234" t="s">
        <v>166</v>
      </c>
      <c r="D122" s="228">
        <v>1595</v>
      </c>
      <c r="E122" s="228">
        <v>1551</v>
      </c>
      <c r="F122" s="228" t="s">
        <v>210</v>
      </c>
      <c r="G122" s="228">
        <v>1649</v>
      </c>
      <c r="H122" s="228">
        <v>1549</v>
      </c>
      <c r="I122" s="228">
        <v>1484</v>
      </c>
      <c r="J122" s="228">
        <v>1747</v>
      </c>
      <c r="K122" s="239">
        <v>1637</v>
      </c>
      <c r="L122" s="239">
        <v>1764</v>
      </c>
      <c r="M122" s="227">
        <v>1660</v>
      </c>
    </row>
    <row r="123" spans="1:13">
      <c r="A123" s="234"/>
      <c r="B123" s="234"/>
      <c r="C123" s="234" t="s">
        <v>167</v>
      </c>
      <c r="D123" s="228">
        <v>1119</v>
      </c>
      <c r="E123" s="228">
        <v>1087</v>
      </c>
      <c r="F123" s="228">
        <v>1096</v>
      </c>
      <c r="G123" s="228">
        <v>1140</v>
      </c>
      <c r="H123" s="228">
        <v>1045</v>
      </c>
      <c r="I123" s="228">
        <v>1139</v>
      </c>
      <c r="J123" s="228">
        <v>1039</v>
      </c>
      <c r="K123" s="239">
        <v>1016</v>
      </c>
      <c r="L123" s="239">
        <v>1148</v>
      </c>
      <c r="M123" s="227">
        <v>1090</v>
      </c>
    </row>
    <row r="124" spans="1:13">
      <c r="A124" s="234"/>
      <c r="B124" s="234"/>
      <c r="C124" s="234" t="s">
        <v>168</v>
      </c>
      <c r="D124" s="228">
        <v>1056</v>
      </c>
      <c r="E124" s="228">
        <v>1144</v>
      </c>
      <c r="F124" s="228">
        <v>1065</v>
      </c>
      <c r="G124" s="228">
        <v>955</v>
      </c>
      <c r="H124" s="228">
        <v>864</v>
      </c>
      <c r="I124" s="228">
        <v>806</v>
      </c>
      <c r="J124" s="228">
        <v>907</v>
      </c>
      <c r="K124" s="239">
        <v>891</v>
      </c>
      <c r="L124" s="239">
        <v>917</v>
      </c>
      <c r="M124" s="227">
        <v>907</v>
      </c>
    </row>
    <row r="125" spans="1:13">
      <c r="A125" s="234"/>
      <c r="B125" s="234" t="s">
        <v>169</v>
      </c>
      <c r="C125" s="234" t="s">
        <v>871</v>
      </c>
      <c r="D125" s="228"/>
      <c r="E125" s="228"/>
      <c r="F125" s="228"/>
      <c r="G125" s="228"/>
      <c r="H125" s="228"/>
      <c r="I125" s="228"/>
      <c r="J125" s="228"/>
      <c r="K125" s="239"/>
      <c r="L125" s="239"/>
      <c r="M125" s="227"/>
    </row>
    <row r="126" spans="1:13">
      <c r="A126" s="234"/>
      <c r="B126" s="234"/>
      <c r="C126" s="234" t="s">
        <v>170</v>
      </c>
      <c r="D126" s="228">
        <v>760</v>
      </c>
      <c r="E126" s="228">
        <v>886</v>
      </c>
      <c r="F126" s="228">
        <v>833</v>
      </c>
      <c r="G126" s="228">
        <v>775</v>
      </c>
      <c r="H126" s="228">
        <v>682</v>
      </c>
      <c r="I126" s="228">
        <v>767</v>
      </c>
      <c r="J126" s="228">
        <v>744</v>
      </c>
      <c r="K126" s="239">
        <v>795</v>
      </c>
      <c r="L126" s="239">
        <v>737</v>
      </c>
      <c r="M126" s="227">
        <v>680</v>
      </c>
    </row>
    <row r="127" spans="1:13">
      <c r="A127" s="234"/>
      <c r="B127" s="234"/>
      <c r="C127" s="234" t="s">
        <v>171</v>
      </c>
      <c r="D127" s="228">
        <v>928</v>
      </c>
      <c r="E127" s="228">
        <v>897</v>
      </c>
      <c r="F127" s="228">
        <v>947</v>
      </c>
      <c r="G127" s="228">
        <v>986</v>
      </c>
      <c r="H127" s="228">
        <v>907</v>
      </c>
      <c r="I127" s="228">
        <v>916</v>
      </c>
      <c r="J127" s="228">
        <v>870</v>
      </c>
      <c r="K127" s="239">
        <v>840</v>
      </c>
      <c r="L127" s="239">
        <v>975</v>
      </c>
      <c r="M127" s="227">
        <v>788</v>
      </c>
    </row>
    <row r="128" spans="1:13">
      <c r="A128" s="234"/>
      <c r="B128" s="234"/>
      <c r="C128" s="234" t="s">
        <v>172</v>
      </c>
      <c r="D128" s="228">
        <v>256</v>
      </c>
      <c r="E128" s="228">
        <v>259</v>
      </c>
      <c r="F128" s="228">
        <v>275</v>
      </c>
      <c r="G128" s="228">
        <v>252</v>
      </c>
      <c r="H128" s="228">
        <v>249</v>
      </c>
      <c r="I128" s="228">
        <v>243</v>
      </c>
      <c r="J128" s="228">
        <v>253</v>
      </c>
      <c r="K128" s="239">
        <v>258</v>
      </c>
      <c r="L128" s="239">
        <v>241</v>
      </c>
      <c r="M128" s="227">
        <v>249</v>
      </c>
    </row>
    <row r="129" spans="1:13">
      <c r="A129" s="234"/>
      <c r="B129" s="234"/>
      <c r="C129" s="234" t="s">
        <v>173</v>
      </c>
      <c r="D129" s="228">
        <v>568</v>
      </c>
      <c r="E129" s="228">
        <v>557</v>
      </c>
      <c r="F129" s="228">
        <v>553</v>
      </c>
      <c r="G129" s="228">
        <v>493</v>
      </c>
      <c r="H129" s="228">
        <v>640</v>
      </c>
      <c r="I129" s="228">
        <v>559</v>
      </c>
      <c r="J129" s="228">
        <v>553</v>
      </c>
      <c r="K129" s="239">
        <v>646</v>
      </c>
      <c r="L129" s="239">
        <v>585</v>
      </c>
      <c r="M129" s="227">
        <v>546</v>
      </c>
    </row>
    <row r="130" spans="1:13">
      <c r="A130" s="234"/>
      <c r="B130" s="234"/>
      <c r="C130" s="234" t="s">
        <v>174</v>
      </c>
      <c r="D130" s="228">
        <v>1263</v>
      </c>
      <c r="E130" s="228">
        <v>1441</v>
      </c>
      <c r="F130" s="228">
        <v>1386</v>
      </c>
      <c r="G130" s="228">
        <v>1402</v>
      </c>
      <c r="H130" s="228">
        <v>1378</v>
      </c>
      <c r="I130" s="228">
        <v>1430</v>
      </c>
      <c r="J130" s="228">
        <v>1555</v>
      </c>
      <c r="K130" s="239">
        <v>1470</v>
      </c>
      <c r="L130" s="239">
        <v>1450</v>
      </c>
      <c r="M130" s="227">
        <v>1338</v>
      </c>
    </row>
    <row r="131" spans="1:13">
      <c r="A131" s="234"/>
      <c r="B131" s="234"/>
      <c r="C131" s="234" t="s">
        <v>175</v>
      </c>
      <c r="D131" s="228">
        <v>645</v>
      </c>
      <c r="E131" s="228">
        <v>603</v>
      </c>
      <c r="F131" s="228">
        <v>596</v>
      </c>
      <c r="G131" s="228">
        <v>578</v>
      </c>
      <c r="H131" s="228">
        <v>526</v>
      </c>
      <c r="I131" s="228">
        <v>542</v>
      </c>
      <c r="J131" s="228">
        <v>525</v>
      </c>
      <c r="K131" s="239">
        <v>550</v>
      </c>
      <c r="L131" s="239">
        <v>597</v>
      </c>
      <c r="M131" s="227">
        <v>525</v>
      </c>
    </row>
    <row r="132" spans="1:13">
      <c r="A132" s="226" t="s">
        <v>647</v>
      </c>
      <c r="B132" s="226"/>
      <c r="C132" s="226" t="s">
        <v>871</v>
      </c>
      <c r="D132" s="227">
        <v>30643</v>
      </c>
      <c r="E132" s="227">
        <v>32019</v>
      </c>
      <c r="F132" s="227">
        <v>30976</v>
      </c>
      <c r="G132" s="227">
        <v>30184</v>
      </c>
      <c r="H132" s="227">
        <v>30248</v>
      </c>
      <c r="I132" s="227">
        <v>30037</v>
      </c>
      <c r="J132" s="227">
        <v>31414</v>
      </c>
      <c r="K132" s="233">
        <v>32687</v>
      </c>
      <c r="L132" s="233">
        <v>32548</v>
      </c>
      <c r="M132" s="227">
        <v>31177</v>
      </c>
    </row>
    <row r="133" spans="1:13">
      <c r="A133" s="234"/>
      <c r="B133" s="234" t="s">
        <v>176</v>
      </c>
      <c r="C133" s="234" t="s">
        <v>871</v>
      </c>
      <c r="D133" s="228"/>
      <c r="E133" s="228"/>
      <c r="F133" s="228"/>
      <c r="G133" s="228"/>
      <c r="H133" s="228"/>
      <c r="I133" s="228"/>
      <c r="J133" s="228"/>
      <c r="K133" s="239"/>
      <c r="L133" s="239"/>
      <c r="M133" s="227"/>
    </row>
    <row r="134" spans="1:13">
      <c r="A134" s="234"/>
      <c r="B134" s="234"/>
      <c r="C134" s="234" t="s">
        <v>177</v>
      </c>
      <c r="D134" s="228">
        <v>985</v>
      </c>
      <c r="E134" s="228">
        <v>970</v>
      </c>
      <c r="F134" s="228">
        <v>1011</v>
      </c>
      <c r="G134" s="228">
        <v>908</v>
      </c>
      <c r="H134" s="228">
        <v>967</v>
      </c>
      <c r="I134" s="228">
        <v>850</v>
      </c>
      <c r="J134" s="228">
        <v>1046</v>
      </c>
      <c r="K134" s="239">
        <v>1075</v>
      </c>
      <c r="L134" s="239">
        <v>1018</v>
      </c>
      <c r="M134" s="227">
        <v>917</v>
      </c>
    </row>
    <row r="135" spans="1:13">
      <c r="A135" s="234"/>
      <c r="B135" s="234"/>
      <c r="C135" s="234" t="s">
        <v>178</v>
      </c>
      <c r="D135" s="228">
        <v>381</v>
      </c>
      <c r="E135" s="228">
        <v>388</v>
      </c>
      <c r="F135" s="228">
        <v>391</v>
      </c>
      <c r="G135" s="228">
        <v>345</v>
      </c>
      <c r="H135" s="228">
        <v>341</v>
      </c>
      <c r="I135" s="228">
        <v>362</v>
      </c>
      <c r="J135" s="228">
        <v>360</v>
      </c>
      <c r="K135" s="239">
        <v>408</v>
      </c>
      <c r="L135" s="239">
        <v>372</v>
      </c>
      <c r="M135" s="227">
        <v>371</v>
      </c>
    </row>
    <row r="136" spans="1:13">
      <c r="A136" s="234"/>
      <c r="B136" s="234"/>
      <c r="C136" s="234" t="s">
        <v>179</v>
      </c>
      <c r="D136" s="228">
        <v>544</v>
      </c>
      <c r="E136" s="228" t="s">
        <v>210</v>
      </c>
      <c r="F136" s="228" t="s">
        <v>210</v>
      </c>
      <c r="G136" s="228">
        <v>483</v>
      </c>
      <c r="H136" s="228">
        <v>491</v>
      </c>
      <c r="I136" s="228">
        <v>458</v>
      </c>
      <c r="J136" s="228">
        <v>509</v>
      </c>
      <c r="K136" s="239">
        <v>459</v>
      </c>
      <c r="L136" s="239">
        <v>468</v>
      </c>
      <c r="M136" s="227">
        <v>487</v>
      </c>
    </row>
    <row r="137" spans="1:13">
      <c r="A137" s="234"/>
      <c r="B137" s="234"/>
      <c r="C137" s="234" t="s">
        <v>180</v>
      </c>
      <c r="D137" s="228">
        <v>1145</v>
      </c>
      <c r="E137" s="228">
        <v>1264</v>
      </c>
      <c r="F137" s="228">
        <v>1250</v>
      </c>
      <c r="G137" s="228">
        <v>1238</v>
      </c>
      <c r="H137" s="228">
        <v>1077</v>
      </c>
      <c r="I137" s="228">
        <v>1296</v>
      </c>
      <c r="J137" s="228">
        <v>1101</v>
      </c>
      <c r="K137" s="239">
        <v>1178</v>
      </c>
      <c r="L137" s="239">
        <v>1141</v>
      </c>
      <c r="M137" s="227">
        <v>1239</v>
      </c>
    </row>
    <row r="138" spans="1:13">
      <c r="A138" s="234"/>
      <c r="B138" s="234"/>
      <c r="C138" s="234" t="s">
        <v>181</v>
      </c>
      <c r="D138" s="228">
        <v>689</v>
      </c>
      <c r="E138" s="228">
        <v>682</v>
      </c>
      <c r="F138" s="228">
        <v>749</v>
      </c>
      <c r="G138" s="228">
        <v>596</v>
      </c>
      <c r="H138" s="228">
        <v>688</v>
      </c>
      <c r="I138" s="228">
        <v>611</v>
      </c>
      <c r="J138" s="228">
        <v>646</v>
      </c>
      <c r="K138" s="239">
        <v>706</v>
      </c>
      <c r="L138" s="239">
        <v>686</v>
      </c>
      <c r="M138" s="227">
        <v>670</v>
      </c>
    </row>
    <row r="139" spans="1:13">
      <c r="A139" s="234"/>
      <c r="B139" s="234"/>
      <c r="C139" s="234" t="s">
        <v>182</v>
      </c>
      <c r="D139" s="228">
        <v>555</v>
      </c>
      <c r="E139" s="228">
        <v>623</v>
      </c>
      <c r="F139" s="228">
        <v>567</v>
      </c>
      <c r="G139" s="228">
        <v>510</v>
      </c>
      <c r="H139" s="228">
        <v>646</v>
      </c>
      <c r="I139" s="228">
        <v>580</v>
      </c>
      <c r="J139" s="228">
        <v>587</v>
      </c>
      <c r="K139" s="239">
        <v>626</v>
      </c>
      <c r="L139" s="239">
        <v>606</v>
      </c>
      <c r="M139" s="227">
        <v>573</v>
      </c>
    </row>
    <row r="140" spans="1:13">
      <c r="A140" s="234"/>
      <c r="B140" s="234"/>
      <c r="C140" s="234" t="s">
        <v>183</v>
      </c>
      <c r="D140" s="228">
        <v>639</v>
      </c>
      <c r="E140" s="228">
        <v>622</v>
      </c>
      <c r="F140" s="228">
        <v>646</v>
      </c>
      <c r="G140" s="228">
        <v>599</v>
      </c>
      <c r="H140" s="228">
        <v>568</v>
      </c>
      <c r="I140" s="228">
        <v>572</v>
      </c>
      <c r="J140" s="228">
        <v>553</v>
      </c>
      <c r="K140" s="239">
        <v>533</v>
      </c>
      <c r="L140" s="239">
        <v>531</v>
      </c>
      <c r="M140" s="227">
        <v>435</v>
      </c>
    </row>
    <row r="141" spans="1:13">
      <c r="A141" s="234"/>
      <c r="B141" s="234"/>
      <c r="C141" s="234" t="s">
        <v>184</v>
      </c>
      <c r="D141" s="228">
        <v>751</v>
      </c>
      <c r="E141" s="228">
        <v>819</v>
      </c>
      <c r="F141" s="228">
        <v>692</v>
      </c>
      <c r="G141" s="228">
        <v>760</v>
      </c>
      <c r="H141" s="228">
        <v>772</v>
      </c>
      <c r="I141" s="228">
        <v>749</v>
      </c>
      <c r="J141" s="228">
        <v>734</v>
      </c>
      <c r="K141" s="239">
        <v>789</v>
      </c>
      <c r="L141" s="239">
        <v>803</v>
      </c>
      <c r="M141" s="227">
        <v>759</v>
      </c>
    </row>
    <row r="142" spans="1:13">
      <c r="A142" s="234"/>
      <c r="B142" s="234"/>
      <c r="C142" s="234" t="s">
        <v>185</v>
      </c>
      <c r="D142" s="228">
        <v>872</v>
      </c>
      <c r="E142" s="228">
        <v>892</v>
      </c>
      <c r="F142" s="228">
        <v>821</v>
      </c>
      <c r="G142" s="228">
        <v>865</v>
      </c>
      <c r="H142" s="228">
        <v>779</v>
      </c>
      <c r="I142" s="228">
        <v>771</v>
      </c>
      <c r="J142" s="228">
        <v>793</v>
      </c>
      <c r="K142" s="239">
        <v>836</v>
      </c>
      <c r="L142" s="239">
        <v>821</v>
      </c>
      <c r="M142" s="227">
        <v>811</v>
      </c>
    </row>
    <row r="143" spans="1:13">
      <c r="A143" s="234"/>
      <c r="B143" s="234" t="s">
        <v>186</v>
      </c>
      <c r="C143" s="234" t="s">
        <v>871</v>
      </c>
      <c r="D143" s="228"/>
      <c r="E143" s="228"/>
      <c r="F143" s="228"/>
      <c r="G143" s="228"/>
      <c r="H143" s="228"/>
      <c r="I143" s="228"/>
      <c r="J143" s="228"/>
      <c r="K143" s="239"/>
      <c r="L143" s="239"/>
      <c r="M143" s="227"/>
    </row>
    <row r="144" spans="1:13">
      <c r="A144" s="234"/>
      <c r="B144" s="234"/>
      <c r="C144" s="234" t="s">
        <v>187</v>
      </c>
      <c r="D144" s="228">
        <v>580</v>
      </c>
      <c r="E144" s="228">
        <v>652</v>
      </c>
      <c r="F144" s="228">
        <v>673</v>
      </c>
      <c r="G144" s="228">
        <v>651</v>
      </c>
      <c r="H144" s="228">
        <v>659</v>
      </c>
      <c r="I144" s="228">
        <v>674</v>
      </c>
      <c r="J144" s="228">
        <v>671</v>
      </c>
      <c r="K144" s="239">
        <v>670</v>
      </c>
      <c r="L144" s="239">
        <v>678</v>
      </c>
      <c r="M144" s="227">
        <v>662</v>
      </c>
    </row>
    <row r="145" spans="1:13">
      <c r="A145" s="234"/>
      <c r="B145" s="234"/>
      <c r="C145" s="234" t="s">
        <v>188</v>
      </c>
      <c r="D145" s="228">
        <v>1215</v>
      </c>
      <c r="E145" s="228">
        <v>1213</v>
      </c>
      <c r="F145" s="228">
        <v>1295</v>
      </c>
      <c r="G145" s="228">
        <v>1275</v>
      </c>
      <c r="H145" s="228">
        <v>1291</v>
      </c>
      <c r="I145" s="228">
        <v>1145</v>
      </c>
      <c r="J145" s="228">
        <v>1249</v>
      </c>
      <c r="K145" s="239">
        <v>1321</v>
      </c>
      <c r="L145" s="239">
        <v>1243</v>
      </c>
      <c r="M145" s="227">
        <v>1266</v>
      </c>
    </row>
    <row r="146" spans="1:13">
      <c r="A146" s="234"/>
      <c r="B146" s="234"/>
      <c r="C146" s="234" t="s">
        <v>189</v>
      </c>
      <c r="D146" s="228">
        <v>1124</v>
      </c>
      <c r="E146" s="228">
        <v>1080</v>
      </c>
      <c r="F146" s="228">
        <v>1098</v>
      </c>
      <c r="G146" s="228">
        <v>989</v>
      </c>
      <c r="H146" s="228">
        <v>961</v>
      </c>
      <c r="I146" s="228">
        <v>977</v>
      </c>
      <c r="J146" s="228">
        <v>1061</v>
      </c>
      <c r="K146" s="239">
        <v>1078</v>
      </c>
      <c r="L146" s="239">
        <v>1140</v>
      </c>
      <c r="M146" s="227">
        <v>1026</v>
      </c>
    </row>
    <row r="147" spans="1:13">
      <c r="A147" s="234"/>
      <c r="B147" s="234"/>
      <c r="C147" s="234" t="s">
        <v>881</v>
      </c>
      <c r="D147" s="228">
        <v>688</v>
      </c>
      <c r="E147" s="228">
        <v>710</v>
      </c>
      <c r="F147" s="228">
        <v>691</v>
      </c>
      <c r="G147" s="228">
        <v>776</v>
      </c>
      <c r="H147" s="228">
        <v>735</v>
      </c>
      <c r="I147" s="228">
        <v>822</v>
      </c>
      <c r="J147" s="228">
        <v>957</v>
      </c>
      <c r="K147" s="239">
        <v>832</v>
      </c>
      <c r="L147" s="239">
        <v>851</v>
      </c>
      <c r="M147" s="227">
        <v>810</v>
      </c>
    </row>
    <row r="148" spans="1:13">
      <c r="A148" s="234"/>
      <c r="B148" s="234"/>
      <c r="C148" s="234" t="s">
        <v>191</v>
      </c>
      <c r="D148" s="228">
        <v>1474</v>
      </c>
      <c r="E148" s="228">
        <v>1555</v>
      </c>
      <c r="F148" s="228">
        <v>1457</v>
      </c>
      <c r="G148" s="228">
        <v>1407</v>
      </c>
      <c r="H148" s="228">
        <v>1437</v>
      </c>
      <c r="I148" s="228">
        <v>1523</v>
      </c>
      <c r="J148" s="228">
        <v>1476</v>
      </c>
      <c r="K148" s="239">
        <v>1456</v>
      </c>
      <c r="L148" s="239">
        <v>1594</v>
      </c>
      <c r="M148" s="227">
        <v>1471</v>
      </c>
    </row>
    <row r="149" spans="1:13">
      <c r="A149" s="234"/>
      <c r="B149" s="234"/>
      <c r="C149" s="234" t="s">
        <v>192</v>
      </c>
      <c r="D149" s="228">
        <v>561</v>
      </c>
      <c r="E149" s="228">
        <v>603</v>
      </c>
      <c r="F149" s="228">
        <v>533</v>
      </c>
      <c r="G149" s="228">
        <v>463</v>
      </c>
      <c r="H149" s="228">
        <v>399</v>
      </c>
      <c r="I149" s="228">
        <v>570</v>
      </c>
      <c r="J149" s="228">
        <v>547</v>
      </c>
      <c r="K149" s="239">
        <v>495</v>
      </c>
      <c r="L149" s="239">
        <v>562</v>
      </c>
      <c r="M149" s="227">
        <v>490</v>
      </c>
    </row>
    <row r="150" spans="1:13">
      <c r="A150" s="234"/>
      <c r="B150" s="234"/>
      <c r="C150" s="234" t="s">
        <v>193</v>
      </c>
      <c r="D150" s="228">
        <v>684</v>
      </c>
      <c r="E150" s="228">
        <v>645</v>
      </c>
      <c r="F150" s="228">
        <v>649</v>
      </c>
      <c r="G150" s="228">
        <v>672</v>
      </c>
      <c r="H150" s="228">
        <v>669</v>
      </c>
      <c r="I150" s="228">
        <v>721</v>
      </c>
      <c r="J150" s="228">
        <v>782</v>
      </c>
      <c r="K150" s="239">
        <v>852</v>
      </c>
      <c r="L150" s="239">
        <v>893</v>
      </c>
      <c r="M150" s="227">
        <v>782</v>
      </c>
    </row>
    <row r="151" spans="1:13">
      <c r="A151" s="234"/>
      <c r="B151" s="234"/>
      <c r="C151" s="234" t="s">
        <v>882</v>
      </c>
      <c r="D151" s="228">
        <v>331</v>
      </c>
      <c r="E151" s="228">
        <v>406</v>
      </c>
      <c r="F151" s="228">
        <v>336</v>
      </c>
      <c r="G151" s="228">
        <v>352</v>
      </c>
      <c r="H151" s="228">
        <v>353</v>
      </c>
      <c r="I151" s="228">
        <v>327</v>
      </c>
      <c r="J151" s="228">
        <v>369</v>
      </c>
      <c r="K151" s="239">
        <v>364</v>
      </c>
      <c r="L151" s="239">
        <v>408</v>
      </c>
      <c r="M151" s="227">
        <v>366</v>
      </c>
    </row>
    <row r="152" spans="1:13">
      <c r="A152" s="234"/>
      <c r="B152" s="234" t="s">
        <v>120</v>
      </c>
      <c r="C152" s="234" t="s">
        <v>871</v>
      </c>
      <c r="D152" s="228"/>
      <c r="E152" s="228"/>
      <c r="F152" s="228"/>
      <c r="G152" s="228"/>
      <c r="H152" s="228"/>
      <c r="I152" s="228"/>
      <c r="J152" s="228"/>
      <c r="K152" s="239"/>
      <c r="L152" s="239"/>
      <c r="M152" s="227"/>
    </row>
    <row r="153" spans="1:13">
      <c r="A153" s="234"/>
      <c r="B153" s="234"/>
      <c r="C153" s="234" t="s">
        <v>195</v>
      </c>
      <c r="D153" s="228">
        <v>347</v>
      </c>
      <c r="E153" s="228">
        <v>425</v>
      </c>
      <c r="F153" s="228">
        <v>421</v>
      </c>
      <c r="G153" s="228">
        <v>343</v>
      </c>
      <c r="H153" s="228">
        <v>384</v>
      </c>
      <c r="I153" s="228">
        <v>262</v>
      </c>
      <c r="J153" s="228">
        <v>406</v>
      </c>
      <c r="K153" s="239">
        <v>396</v>
      </c>
      <c r="L153" s="239">
        <v>402</v>
      </c>
      <c r="M153" s="227">
        <v>383</v>
      </c>
    </row>
    <row r="154" spans="1:13">
      <c r="A154" s="234"/>
      <c r="B154" s="234"/>
      <c r="C154" s="234" t="s">
        <v>196</v>
      </c>
      <c r="D154" s="228">
        <v>1242</v>
      </c>
      <c r="E154" s="228">
        <v>1224</v>
      </c>
      <c r="F154" s="228">
        <v>1165</v>
      </c>
      <c r="G154" s="228">
        <v>1079</v>
      </c>
      <c r="H154" s="228">
        <v>1159</v>
      </c>
      <c r="I154" s="228">
        <v>1168</v>
      </c>
      <c r="J154" s="228">
        <v>1211</v>
      </c>
      <c r="K154" s="239">
        <v>1395</v>
      </c>
      <c r="L154" s="239">
        <v>1231</v>
      </c>
      <c r="M154" s="227">
        <v>1158</v>
      </c>
    </row>
    <row r="155" spans="1:13">
      <c r="A155" s="234"/>
      <c r="B155" s="234"/>
      <c r="C155" s="234" t="s">
        <v>197</v>
      </c>
      <c r="D155" s="228">
        <v>428</v>
      </c>
      <c r="E155" s="228">
        <v>522</v>
      </c>
      <c r="F155" s="228">
        <v>458</v>
      </c>
      <c r="G155" s="228">
        <v>423</v>
      </c>
      <c r="H155" s="228">
        <v>418</v>
      </c>
      <c r="I155" s="228">
        <v>466</v>
      </c>
      <c r="J155" s="228">
        <v>486</v>
      </c>
      <c r="K155" s="239">
        <v>542</v>
      </c>
      <c r="L155" s="239">
        <v>705</v>
      </c>
      <c r="M155" s="227">
        <v>494</v>
      </c>
    </row>
    <row r="156" spans="1:13">
      <c r="A156" s="234"/>
      <c r="B156" s="234"/>
      <c r="C156" s="234" t="s">
        <v>198</v>
      </c>
      <c r="D156" s="228">
        <v>946</v>
      </c>
      <c r="E156" s="228">
        <v>1018</v>
      </c>
      <c r="F156" s="228">
        <v>920</v>
      </c>
      <c r="G156" s="228">
        <v>777</v>
      </c>
      <c r="H156" s="228">
        <v>916</v>
      </c>
      <c r="I156" s="228">
        <v>930</v>
      </c>
      <c r="J156" s="228">
        <v>957</v>
      </c>
      <c r="K156" s="239">
        <v>877</v>
      </c>
      <c r="L156" s="239">
        <v>943</v>
      </c>
      <c r="M156" s="227">
        <v>905</v>
      </c>
    </row>
    <row r="157" spans="1:13">
      <c r="A157" s="234"/>
      <c r="B157" s="234"/>
      <c r="C157" s="234" t="s">
        <v>199</v>
      </c>
      <c r="D157" s="228">
        <v>755</v>
      </c>
      <c r="E157" s="228">
        <v>764</v>
      </c>
      <c r="F157" s="228">
        <v>746</v>
      </c>
      <c r="G157" s="228">
        <v>686</v>
      </c>
      <c r="H157" s="228">
        <v>710</v>
      </c>
      <c r="I157" s="228">
        <v>647</v>
      </c>
      <c r="J157" s="228">
        <v>783</v>
      </c>
      <c r="K157" s="239">
        <v>885</v>
      </c>
      <c r="L157" s="239">
        <v>784</v>
      </c>
      <c r="M157" s="227">
        <v>855</v>
      </c>
    </row>
    <row r="158" spans="1:13">
      <c r="A158" s="234"/>
      <c r="B158" s="234"/>
      <c r="C158" s="234" t="s">
        <v>200</v>
      </c>
      <c r="D158" s="228">
        <v>1140</v>
      </c>
      <c r="E158" s="228" t="s">
        <v>210</v>
      </c>
      <c r="F158" s="228" t="s">
        <v>210</v>
      </c>
      <c r="G158" s="228">
        <v>1112</v>
      </c>
      <c r="H158" s="228">
        <v>1232</v>
      </c>
      <c r="I158" s="228">
        <v>1112</v>
      </c>
      <c r="J158" s="228">
        <v>1198</v>
      </c>
      <c r="K158" s="239">
        <v>1229</v>
      </c>
      <c r="L158" s="239">
        <v>1275</v>
      </c>
      <c r="M158" s="227">
        <v>1169</v>
      </c>
    </row>
    <row r="159" spans="1:13">
      <c r="A159" s="234"/>
      <c r="B159" s="234"/>
      <c r="C159" s="234" t="s">
        <v>201</v>
      </c>
      <c r="D159" s="228" t="s">
        <v>68</v>
      </c>
      <c r="E159" s="228">
        <v>812</v>
      </c>
      <c r="F159" s="228">
        <v>675</v>
      </c>
      <c r="G159" s="228">
        <v>647</v>
      </c>
      <c r="H159" s="228">
        <v>633</v>
      </c>
      <c r="I159" s="228">
        <v>636</v>
      </c>
      <c r="J159" s="228">
        <v>725</v>
      </c>
      <c r="K159" s="239">
        <v>807</v>
      </c>
      <c r="L159" s="239">
        <v>775</v>
      </c>
      <c r="M159" s="227">
        <v>829</v>
      </c>
    </row>
    <row r="160" spans="1:13">
      <c r="A160" s="234"/>
      <c r="B160" s="234" t="s">
        <v>202</v>
      </c>
      <c r="C160" s="234" t="s">
        <v>871</v>
      </c>
      <c r="D160" s="228"/>
      <c r="E160" s="228"/>
      <c r="F160" s="228"/>
      <c r="G160" s="228"/>
      <c r="H160" s="228"/>
      <c r="I160" s="228"/>
      <c r="J160" s="228"/>
      <c r="K160" s="239"/>
      <c r="L160" s="239"/>
      <c r="M160" s="227"/>
    </row>
    <row r="161" spans="1:13">
      <c r="A161" s="234"/>
      <c r="B161" s="234"/>
      <c r="C161" s="234" t="s">
        <v>203</v>
      </c>
      <c r="D161" s="228">
        <v>237</v>
      </c>
      <c r="E161" s="228">
        <v>287</v>
      </c>
      <c r="F161" s="228">
        <v>262</v>
      </c>
      <c r="G161" s="228">
        <v>233</v>
      </c>
      <c r="H161" s="228">
        <v>226</v>
      </c>
      <c r="I161" s="228">
        <v>232</v>
      </c>
      <c r="J161" s="228">
        <v>250</v>
      </c>
      <c r="K161" s="239">
        <v>226</v>
      </c>
      <c r="L161" s="239">
        <v>266</v>
      </c>
      <c r="M161" s="227">
        <v>323</v>
      </c>
    </row>
    <row r="162" spans="1:13">
      <c r="A162" s="234"/>
      <c r="B162" s="234"/>
      <c r="C162" s="234" t="s">
        <v>204</v>
      </c>
      <c r="D162" s="228">
        <v>773</v>
      </c>
      <c r="E162" s="228">
        <v>764</v>
      </c>
      <c r="F162" s="228">
        <v>787</v>
      </c>
      <c r="G162" s="228">
        <v>706</v>
      </c>
      <c r="H162" s="228">
        <v>814</v>
      </c>
      <c r="I162" s="228">
        <v>825</v>
      </c>
      <c r="J162" s="228">
        <v>793</v>
      </c>
      <c r="K162" s="239">
        <v>882</v>
      </c>
      <c r="L162" s="239">
        <v>861</v>
      </c>
      <c r="M162" s="227">
        <v>761</v>
      </c>
    </row>
    <row r="163" spans="1:13">
      <c r="A163" s="234"/>
      <c r="B163" s="234"/>
      <c r="C163" s="234" t="s">
        <v>205</v>
      </c>
      <c r="D163" s="228">
        <v>653</v>
      </c>
      <c r="E163" s="228">
        <v>676</v>
      </c>
      <c r="F163" s="228">
        <v>688</v>
      </c>
      <c r="G163" s="228">
        <v>692</v>
      </c>
      <c r="H163" s="228">
        <v>745</v>
      </c>
      <c r="I163" s="228">
        <v>717</v>
      </c>
      <c r="J163" s="228">
        <v>734</v>
      </c>
      <c r="K163" s="239">
        <v>832</v>
      </c>
      <c r="L163" s="239">
        <v>782</v>
      </c>
      <c r="M163" s="227">
        <v>710</v>
      </c>
    </row>
    <row r="164" spans="1:13">
      <c r="A164" s="234"/>
      <c r="B164" s="234"/>
      <c r="C164" s="234" t="s">
        <v>206</v>
      </c>
      <c r="D164" s="228">
        <v>605</v>
      </c>
      <c r="E164" s="228">
        <v>620</v>
      </c>
      <c r="F164" s="228">
        <v>559</v>
      </c>
      <c r="G164" s="228">
        <v>569</v>
      </c>
      <c r="H164" s="228">
        <v>578</v>
      </c>
      <c r="I164" s="228">
        <v>568</v>
      </c>
      <c r="J164" s="228">
        <v>652</v>
      </c>
      <c r="K164" s="239">
        <v>515</v>
      </c>
      <c r="L164" s="239">
        <v>609</v>
      </c>
      <c r="M164" s="227">
        <v>587</v>
      </c>
    </row>
    <row r="165" spans="1:13">
      <c r="A165" s="234"/>
      <c r="B165" s="234"/>
      <c r="C165" s="234" t="s">
        <v>207</v>
      </c>
      <c r="D165" s="228">
        <v>896</v>
      </c>
      <c r="E165" s="228">
        <v>838</v>
      </c>
      <c r="F165" s="228">
        <v>814</v>
      </c>
      <c r="G165" s="228">
        <v>1022</v>
      </c>
      <c r="H165" s="228">
        <v>977</v>
      </c>
      <c r="I165" s="228">
        <v>1018</v>
      </c>
      <c r="J165" s="228">
        <v>1051</v>
      </c>
      <c r="K165" s="239">
        <v>1204</v>
      </c>
      <c r="L165" s="239">
        <v>1295</v>
      </c>
      <c r="M165" s="227">
        <v>1159</v>
      </c>
    </row>
    <row r="166" spans="1:13">
      <c r="A166" s="234"/>
      <c r="B166" s="234"/>
      <c r="C166" s="234" t="s">
        <v>208</v>
      </c>
      <c r="D166" s="228" t="s">
        <v>68</v>
      </c>
      <c r="E166" s="228">
        <v>1203</v>
      </c>
      <c r="F166" s="228">
        <v>1248</v>
      </c>
      <c r="G166" s="228">
        <v>1190</v>
      </c>
      <c r="H166" s="228">
        <v>1235</v>
      </c>
      <c r="I166" s="228">
        <v>1161</v>
      </c>
      <c r="J166" s="228">
        <v>1146</v>
      </c>
      <c r="K166" s="239">
        <v>1196</v>
      </c>
      <c r="L166" s="239">
        <v>1148</v>
      </c>
      <c r="M166" s="227">
        <v>1031</v>
      </c>
    </row>
    <row r="167" spans="1:13">
      <c r="A167" s="234"/>
      <c r="B167" s="234"/>
      <c r="C167" s="234" t="s">
        <v>209</v>
      </c>
      <c r="D167" s="228">
        <v>388</v>
      </c>
      <c r="E167" s="228">
        <v>420</v>
      </c>
      <c r="F167" s="228">
        <v>401</v>
      </c>
      <c r="G167" s="228">
        <v>385</v>
      </c>
      <c r="H167" s="228">
        <v>454</v>
      </c>
      <c r="I167" s="228">
        <v>447</v>
      </c>
      <c r="J167" s="228">
        <v>424</v>
      </c>
      <c r="K167" s="239">
        <v>469</v>
      </c>
      <c r="L167" s="239">
        <v>459</v>
      </c>
      <c r="M167" s="227">
        <v>424</v>
      </c>
    </row>
    <row r="168" spans="1:13">
      <c r="A168" s="234"/>
      <c r="B168" s="234"/>
      <c r="C168" s="234" t="s">
        <v>883</v>
      </c>
      <c r="D168" s="228">
        <v>130</v>
      </c>
      <c r="E168" s="228">
        <v>148</v>
      </c>
      <c r="F168" s="228">
        <v>24</v>
      </c>
      <c r="G168" s="228" t="s">
        <v>210</v>
      </c>
      <c r="H168" s="228" t="s">
        <v>210</v>
      </c>
      <c r="I168" s="228" t="s">
        <v>210</v>
      </c>
      <c r="J168" s="228" t="s">
        <v>210</v>
      </c>
      <c r="K168" s="239" t="s">
        <v>210</v>
      </c>
      <c r="L168" s="239"/>
      <c r="M168" s="227" t="s">
        <v>210</v>
      </c>
    </row>
    <row r="169" spans="1:13">
      <c r="A169" s="234"/>
      <c r="B169" s="234" t="s">
        <v>211</v>
      </c>
      <c r="C169" s="234" t="s">
        <v>871</v>
      </c>
      <c r="D169" s="228"/>
      <c r="E169" s="228"/>
      <c r="F169" s="228"/>
      <c r="G169" s="228"/>
      <c r="H169" s="228"/>
      <c r="I169" s="228"/>
      <c r="J169" s="228"/>
      <c r="K169" s="239"/>
      <c r="L169" s="239"/>
      <c r="M169" s="227"/>
    </row>
    <row r="170" spans="1:13">
      <c r="A170" s="234"/>
      <c r="B170" s="234"/>
      <c r="C170" s="234" t="s">
        <v>212</v>
      </c>
      <c r="D170" s="228">
        <v>546</v>
      </c>
      <c r="E170" s="228">
        <v>560</v>
      </c>
      <c r="F170" s="228">
        <v>571</v>
      </c>
      <c r="G170" s="228">
        <v>473</v>
      </c>
      <c r="H170" s="228">
        <v>557</v>
      </c>
      <c r="I170" s="228">
        <v>532</v>
      </c>
      <c r="J170" s="228">
        <v>547</v>
      </c>
      <c r="K170" s="239">
        <v>567</v>
      </c>
      <c r="L170" s="239">
        <v>532</v>
      </c>
      <c r="M170" s="227">
        <v>516</v>
      </c>
    </row>
    <row r="171" spans="1:13">
      <c r="A171" s="234"/>
      <c r="B171" s="234"/>
      <c r="C171" s="234" t="s">
        <v>213</v>
      </c>
      <c r="D171" s="228">
        <v>919</v>
      </c>
      <c r="E171" s="228">
        <v>930</v>
      </c>
      <c r="F171" s="228">
        <v>969</v>
      </c>
      <c r="G171" s="228">
        <v>1471</v>
      </c>
      <c r="H171" s="228">
        <v>848</v>
      </c>
      <c r="I171" s="228">
        <v>794</v>
      </c>
      <c r="J171" s="228">
        <v>842</v>
      </c>
      <c r="K171" s="239">
        <v>845</v>
      </c>
      <c r="L171" s="239">
        <v>860</v>
      </c>
      <c r="M171" s="227">
        <v>840</v>
      </c>
    </row>
    <row r="172" spans="1:13">
      <c r="A172" s="234"/>
      <c r="B172" s="234"/>
      <c r="C172" s="234" t="s">
        <v>214</v>
      </c>
      <c r="D172" s="228">
        <v>621</v>
      </c>
      <c r="E172" s="228">
        <v>663</v>
      </c>
      <c r="F172" s="228">
        <v>717</v>
      </c>
      <c r="G172" s="228">
        <v>611</v>
      </c>
      <c r="H172" s="228">
        <v>641</v>
      </c>
      <c r="I172" s="228">
        <v>643</v>
      </c>
      <c r="J172" s="228">
        <v>693</v>
      </c>
      <c r="K172" s="239">
        <v>674</v>
      </c>
      <c r="L172" s="239">
        <v>656</v>
      </c>
      <c r="M172" s="227">
        <v>695</v>
      </c>
    </row>
    <row r="173" spans="1:13">
      <c r="A173" s="234"/>
      <c r="B173" s="234"/>
      <c r="C173" s="234" t="s">
        <v>215</v>
      </c>
      <c r="D173" s="228">
        <v>621</v>
      </c>
      <c r="E173" s="228">
        <v>727</v>
      </c>
      <c r="F173" s="228">
        <v>648</v>
      </c>
      <c r="G173" s="228">
        <v>643</v>
      </c>
      <c r="H173" s="228">
        <v>616</v>
      </c>
      <c r="I173" s="228">
        <v>610</v>
      </c>
      <c r="J173" s="228">
        <v>591</v>
      </c>
      <c r="K173" s="239">
        <v>671</v>
      </c>
      <c r="L173" s="239">
        <v>639</v>
      </c>
      <c r="M173" s="227">
        <v>599</v>
      </c>
    </row>
    <row r="174" spans="1:13">
      <c r="A174" s="234"/>
      <c r="B174" s="234"/>
      <c r="C174" s="234" t="s">
        <v>216</v>
      </c>
      <c r="D174" s="228">
        <v>482</v>
      </c>
      <c r="E174" s="228">
        <v>496</v>
      </c>
      <c r="F174" s="228">
        <v>510</v>
      </c>
      <c r="G174" s="228">
        <v>410</v>
      </c>
      <c r="H174" s="228">
        <v>399</v>
      </c>
      <c r="I174" s="228">
        <v>414</v>
      </c>
      <c r="J174" s="228">
        <v>493</v>
      </c>
      <c r="K174" s="239">
        <v>428</v>
      </c>
      <c r="L174" s="239">
        <v>413</v>
      </c>
      <c r="M174" s="227">
        <v>416</v>
      </c>
    </row>
    <row r="175" spans="1:13">
      <c r="A175" s="234"/>
      <c r="B175" s="234"/>
      <c r="C175" s="234" t="s">
        <v>884</v>
      </c>
      <c r="D175" s="228">
        <v>1114</v>
      </c>
      <c r="E175" s="228">
        <v>1157</v>
      </c>
      <c r="F175" s="228">
        <v>1101</v>
      </c>
      <c r="G175" s="228">
        <v>984</v>
      </c>
      <c r="H175" s="228">
        <v>916</v>
      </c>
      <c r="I175" s="228">
        <v>875</v>
      </c>
      <c r="J175" s="228">
        <v>937</v>
      </c>
      <c r="K175" s="239">
        <v>1026</v>
      </c>
      <c r="L175" s="239">
        <v>1033</v>
      </c>
      <c r="M175" s="227">
        <v>1024</v>
      </c>
    </row>
    <row r="176" spans="1:13">
      <c r="A176" s="234"/>
      <c r="B176" s="234"/>
      <c r="C176" s="234" t="s">
        <v>218</v>
      </c>
      <c r="D176" s="228">
        <v>1061</v>
      </c>
      <c r="E176" s="228">
        <v>1165</v>
      </c>
      <c r="F176" s="228">
        <v>1154</v>
      </c>
      <c r="G176" s="228">
        <v>1273</v>
      </c>
      <c r="H176" s="228">
        <v>1312</v>
      </c>
      <c r="I176" s="228">
        <v>1216</v>
      </c>
      <c r="J176" s="228">
        <v>1315</v>
      </c>
      <c r="K176" s="239">
        <v>1357</v>
      </c>
      <c r="L176" s="239">
        <v>1219</v>
      </c>
      <c r="M176" s="227">
        <v>1337</v>
      </c>
    </row>
    <row r="177" spans="1:13">
      <c r="A177" s="234"/>
      <c r="B177" s="234"/>
      <c r="C177" s="234" t="s">
        <v>219</v>
      </c>
      <c r="D177" s="228">
        <v>1068</v>
      </c>
      <c r="E177" s="228">
        <v>1059</v>
      </c>
      <c r="F177" s="228">
        <v>1046</v>
      </c>
      <c r="G177" s="228">
        <v>1038</v>
      </c>
      <c r="H177" s="228">
        <v>1054</v>
      </c>
      <c r="I177" s="228">
        <v>1146</v>
      </c>
      <c r="J177" s="228">
        <v>1126</v>
      </c>
      <c r="K177" s="239">
        <v>1348</v>
      </c>
      <c r="L177" s="239">
        <v>1258</v>
      </c>
      <c r="M177" s="227">
        <v>1306</v>
      </c>
    </row>
    <row r="178" spans="1:13">
      <c r="A178" s="234"/>
      <c r="B178" s="234" t="s">
        <v>220</v>
      </c>
      <c r="C178" s="234" t="s">
        <v>871</v>
      </c>
      <c r="D178" s="228"/>
      <c r="E178" s="228"/>
      <c r="F178" s="228"/>
      <c r="G178" s="228"/>
      <c r="H178" s="228"/>
      <c r="I178" s="228"/>
      <c r="J178" s="228"/>
      <c r="K178" s="239"/>
      <c r="L178" s="239"/>
      <c r="M178" s="227"/>
    </row>
    <row r="179" spans="1:13">
      <c r="A179" s="234"/>
      <c r="B179" s="234"/>
      <c r="C179" s="234" t="s">
        <v>221</v>
      </c>
      <c r="D179" s="228">
        <v>576</v>
      </c>
      <c r="E179" s="228">
        <v>622</v>
      </c>
      <c r="F179" s="228" t="s">
        <v>210</v>
      </c>
      <c r="G179" s="228">
        <v>528</v>
      </c>
      <c r="H179" s="228">
        <v>591</v>
      </c>
      <c r="I179" s="228">
        <v>610</v>
      </c>
      <c r="J179" s="228">
        <v>613</v>
      </c>
      <c r="K179" s="239">
        <v>638</v>
      </c>
      <c r="L179" s="239">
        <v>588</v>
      </c>
      <c r="M179" s="227">
        <v>521</v>
      </c>
    </row>
    <row r="180" spans="1:13">
      <c r="A180" s="226" t="s">
        <v>648</v>
      </c>
      <c r="B180" s="226"/>
      <c r="C180" s="226" t="s">
        <v>871</v>
      </c>
      <c r="D180" s="227">
        <v>50343</v>
      </c>
      <c r="E180" s="227">
        <v>53984</v>
      </c>
      <c r="F180" s="227">
        <v>53871</v>
      </c>
      <c r="G180" s="227">
        <v>51968</v>
      </c>
      <c r="H180" s="227">
        <v>52422</v>
      </c>
      <c r="I180" s="227">
        <v>52546</v>
      </c>
      <c r="J180" s="227">
        <v>53988</v>
      </c>
      <c r="K180" s="233">
        <v>58180</v>
      </c>
      <c r="L180" s="233">
        <v>56923</v>
      </c>
      <c r="M180" s="227">
        <v>53739</v>
      </c>
    </row>
    <row r="181" spans="1:13">
      <c r="A181" s="234"/>
      <c r="B181" s="234" t="s">
        <v>223</v>
      </c>
      <c r="C181" s="234" t="s">
        <v>871</v>
      </c>
      <c r="D181" s="228"/>
      <c r="E181" s="228"/>
      <c r="F181" s="228"/>
      <c r="G181" s="228"/>
      <c r="H181" s="228"/>
      <c r="I181" s="228"/>
      <c r="J181" s="228"/>
      <c r="K181" s="239"/>
      <c r="L181" s="239"/>
      <c r="M181" s="227"/>
    </row>
    <row r="182" spans="1:13">
      <c r="A182" s="234"/>
      <c r="B182" s="234"/>
      <c r="C182" s="234" t="s">
        <v>224</v>
      </c>
      <c r="D182" s="228">
        <v>1298</v>
      </c>
      <c r="E182" s="228">
        <v>1396</v>
      </c>
      <c r="F182" s="228">
        <v>1275</v>
      </c>
      <c r="G182" s="228">
        <v>1231</v>
      </c>
      <c r="H182" s="228">
        <v>1323</v>
      </c>
      <c r="I182" s="228">
        <v>1245</v>
      </c>
      <c r="J182" s="228">
        <v>1282</v>
      </c>
      <c r="K182" s="239">
        <v>1367</v>
      </c>
      <c r="L182" s="239">
        <v>1395</v>
      </c>
      <c r="M182" s="227">
        <v>1172</v>
      </c>
    </row>
    <row r="183" spans="1:13">
      <c r="A183" s="234"/>
      <c r="B183" s="234"/>
      <c r="C183" s="234" t="s">
        <v>225</v>
      </c>
      <c r="D183" s="228" t="s">
        <v>68</v>
      </c>
      <c r="E183" s="228">
        <v>2076</v>
      </c>
      <c r="F183" s="228">
        <v>2015</v>
      </c>
      <c r="G183" s="228">
        <v>1983</v>
      </c>
      <c r="H183" s="228">
        <v>2059</v>
      </c>
      <c r="I183" s="228">
        <v>2090</v>
      </c>
      <c r="J183" s="228">
        <v>2106</v>
      </c>
      <c r="K183" s="239">
        <v>2361</v>
      </c>
      <c r="L183" s="239">
        <v>2427</v>
      </c>
      <c r="M183" s="227">
        <v>2248</v>
      </c>
    </row>
    <row r="184" spans="1:13">
      <c r="A184" s="234"/>
      <c r="B184" s="234"/>
      <c r="C184" s="234" t="s">
        <v>226</v>
      </c>
      <c r="D184" s="228">
        <v>886</v>
      </c>
      <c r="E184" s="228">
        <v>932</v>
      </c>
      <c r="F184" s="228">
        <v>988</v>
      </c>
      <c r="G184" s="228">
        <v>926</v>
      </c>
      <c r="H184" s="228">
        <v>866</v>
      </c>
      <c r="I184" s="228">
        <v>780</v>
      </c>
      <c r="J184" s="228">
        <v>872</v>
      </c>
      <c r="K184" s="239">
        <v>1172</v>
      </c>
      <c r="L184" s="239">
        <v>1164</v>
      </c>
      <c r="M184" s="227">
        <v>1003</v>
      </c>
    </row>
    <row r="185" spans="1:13">
      <c r="A185" s="234"/>
      <c r="B185" s="234" t="s">
        <v>227</v>
      </c>
      <c r="C185" s="234" t="s">
        <v>871</v>
      </c>
      <c r="D185" s="228"/>
      <c r="E185" s="228"/>
      <c r="F185" s="228"/>
      <c r="G185" s="228"/>
      <c r="H185" s="228"/>
      <c r="I185" s="228"/>
      <c r="J185" s="228"/>
      <c r="K185" s="239"/>
      <c r="L185" s="239"/>
      <c r="M185" s="227"/>
    </row>
    <row r="186" spans="1:13">
      <c r="A186" s="234"/>
      <c r="B186" s="234"/>
      <c r="C186" s="234" t="s">
        <v>476</v>
      </c>
      <c r="D186" s="228">
        <v>1003</v>
      </c>
      <c r="E186" s="228">
        <v>1109</v>
      </c>
      <c r="F186" s="228">
        <v>1187</v>
      </c>
      <c r="G186" s="228">
        <v>1249</v>
      </c>
      <c r="H186" s="228">
        <v>1258</v>
      </c>
      <c r="I186" s="228">
        <v>1309</v>
      </c>
      <c r="J186" s="228">
        <v>1436</v>
      </c>
      <c r="K186" s="239">
        <v>1312</v>
      </c>
      <c r="L186" s="239">
        <v>1293</v>
      </c>
      <c r="M186" s="227">
        <v>989</v>
      </c>
    </row>
    <row r="187" spans="1:13">
      <c r="A187" s="234"/>
      <c r="B187" s="234"/>
      <c r="C187" s="234" t="s">
        <v>229</v>
      </c>
      <c r="D187" s="228">
        <v>802</v>
      </c>
      <c r="E187" s="228">
        <v>870</v>
      </c>
      <c r="F187" s="228">
        <v>814</v>
      </c>
      <c r="G187" s="228">
        <v>737</v>
      </c>
      <c r="H187" s="228">
        <v>706</v>
      </c>
      <c r="I187" s="228">
        <v>826</v>
      </c>
      <c r="J187" s="228">
        <v>935</v>
      </c>
      <c r="K187" s="239">
        <v>1148</v>
      </c>
      <c r="L187" s="239">
        <v>1204</v>
      </c>
      <c r="M187" s="227">
        <v>1032</v>
      </c>
    </row>
    <row r="188" spans="1:13">
      <c r="A188" s="234"/>
      <c r="B188" s="234"/>
      <c r="C188" s="234" t="s">
        <v>230</v>
      </c>
      <c r="D188" s="228">
        <v>697</v>
      </c>
      <c r="E188" s="228">
        <v>753</v>
      </c>
      <c r="F188" s="228">
        <v>704</v>
      </c>
      <c r="G188" s="228">
        <v>738</v>
      </c>
      <c r="H188" s="228">
        <v>730</v>
      </c>
      <c r="I188" s="228">
        <v>721</v>
      </c>
      <c r="J188" s="228">
        <v>752</v>
      </c>
      <c r="K188" s="239">
        <v>780</v>
      </c>
      <c r="L188" s="239">
        <v>869</v>
      </c>
      <c r="M188" s="227">
        <v>736</v>
      </c>
    </row>
    <row r="189" spans="1:13">
      <c r="A189" s="234"/>
      <c r="B189" s="234"/>
      <c r="C189" s="234" t="s">
        <v>231</v>
      </c>
      <c r="D189" s="228">
        <v>1325</v>
      </c>
      <c r="E189" s="228">
        <v>1341</v>
      </c>
      <c r="F189" s="228">
        <v>1373</v>
      </c>
      <c r="G189" s="228">
        <v>1340</v>
      </c>
      <c r="H189" s="228">
        <v>1265</v>
      </c>
      <c r="I189" s="228">
        <v>1380</v>
      </c>
      <c r="J189" s="228">
        <v>1347</v>
      </c>
      <c r="K189" s="239">
        <v>1488</v>
      </c>
      <c r="L189" s="239">
        <v>1343</v>
      </c>
      <c r="M189" s="227">
        <v>1415</v>
      </c>
    </row>
    <row r="190" spans="1:13">
      <c r="A190" s="234"/>
      <c r="B190" s="234"/>
      <c r="C190" s="234" t="s">
        <v>477</v>
      </c>
      <c r="D190" s="228">
        <v>1053</v>
      </c>
      <c r="E190" s="228">
        <v>1066</v>
      </c>
      <c r="F190" s="228">
        <v>986</v>
      </c>
      <c r="G190" s="228">
        <v>927</v>
      </c>
      <c r="H190" s="228">
        <v>865</v>
      </c>
      <c r="I190" s="228">
        <v>997</v>
      </c>
      <c r="J190" s="228">
        <v>935</v>
      </c>
      <c r="K190" s="239">
        <v>1118</v>
      </c>
      <c r="L190" s="239">
        <v>1004</v>
      </c>
      <c r="M190" s="227">
        <v>891</v>
      </c>
    </row>
    <row r="191" spans="1:13">
      <c r="A191" s="234"/>
      <c r="B191" s="234"/>
      <c r="C191" s="234" t="s">
        <v>232</v>
      </c>
      <c r="D191" s="228">
        <v>1606</v>
      </c>
      <c r="E191" s="228">
        <v>1519</v>
      </c>
      <c r="F191" s="228">
        <v>1791</v>
      </c>
      <c r="G191" s="228">
        <v>1646</v>
      </c>
      <c r="H191" s="228">
        <v>1608</v>
      </c>
      <c r="I191" s="228">
        <v>1754</v>
      </c>
      <c r="J191" s="228">
        <v>1759</v>
      </c>
      <c r="K191" s="239">
        <v>1970</v>
      </c>
      <c r="L191" s="239">
        <v>2088</v>
      </c>
      <c r="M191" s="227">
        <v>1891</v>
      </c>
    </row>
    <row r="192" spans="1:13">
      <c r="A192" s="234"/>
      <c r="B192" s="234" t="s">
        <v>233</v>
      </c>
      <c r="C192" s="234" t="s">
        <v>871</v>
      </c>
      <c r="D192" s="228"/>
      <c r="E192" s="228"/>
      <c r="F192" s="228"/>
      <c r="G192" s="228"/>
      <c r="H192" s="228"/>
      <c r="I192" s="228"/>
      <c r="J192" s="228"/>
      <c r="K192" s="239"/>
      <c r="L192" s="239"/>
      <c r="M192" s="227"/>
    </row>
    <row r="193" spans="1:13">
      <c r="A193" s="234"/>
      <c r="B193" s="234"/>
      <c r="C193" s="234" t="s">
        <v>234</v>
      </c>
      <c r="D193" s="228">
        <v>891</v>
      </c>
      <c r="E193" s="228">
        <v>1062</v>
      </c>
      <c r="F193" s="228">
        <v>913</v>
      </c>
      <c r="G193" s="228">
        <v>935</v>
      </c>
      <c r="H193" s="228">
        <v>917</v>
      </c>
      <c r="I193" s="228">
        <v>848</v>
      </c>
      <c r="J193" s="228">
        <v>918</v>
      </c>
      <c r="K193" s="239">
        <v>1069</v>
      </c>
      <c r="L193" s="239">
        <v>1049</v>
      </c>
      <c r="M193" s="227">
        <v>948</v>
      </c>
    </row>
    <row r="194" spans="1:13">
      <c r="A194" s="234"/>
      <c r="B194" s="234"/>
      <c r="C194" s="234" t="s">
        <v>235</v>
      </c>
      <c r="D194" s="228">
        <v>1527</v>
      </c>
      <c r="E194" s="228">
        <v>1446</v>
      </c>
      <c r="F194" s="228">
        <v>1491</v>
      </c>
      <c r="G194" s="228">
        <v>1386</v>
      </c>
      <c r="H194" s="228">
        <v>1329</v>
      </c>
      <c r="I194" s="228">
        <v>1340</v>
      </c>
      <c r="J194" s="228">
        <v>1323</v>
      </c>
      <c r="K194" s="239">
        <v>1485</v>
      </c>
      <c r="L194" s="239">
        <v>1370</v>
      </c>
      <c r="M194" s="227">
        <v>1331</v>
      </c>
    </row>
    <row r="195" spans="1:13">
      <c r="A195" s="234"/>
      <c r="B195" s="234"/>
      <c r="C195" s="234" t="s">
        <v>236</v>
      </c>
      <c r="D195" s="228">
        <v>881</v>
      </c>
      <c r="E195" s="228">
        <v>957</v>
      </c>
      <c r="F195" s="228">
        <v>946</v>
      </c>
      <c r="G195" s="228">
        <v>962</v>
      </c>
      <c r="H195" s="228">
        <v>994</v>
      </c>
      <c r="I195" s="228">
        <v>853</v>
      </c>
      <c r="J195" s="228">
        <v>1008</v>
      </c>
      <c r="K195" s="239">
        <v>1171</v>
      </c>
      <c r="L195" s="239">
        <v>1059</v>
      </c>
      <c r="M195" s="227">
        <v>983</v>
      </c>
    </row>
    <row r="196" spans="1:13">
      <c r="A196" s="234"/>
      <c r="B196" s="234"/>
      <c r="C196" s="234" t="s">
        <v>237</v>
      </c>
      <c r="D196" s="228">
        <v>507</v>
      </c>
      <c r="E196" s="228">
        <v>592</v>
      </c>
      <c r="F196" s="228">
        <v>523</v>
      </c>
      <c r="G196" s="228">
        <v>506</v>
      </c>
      <c r="H196" s="228">
        <v>556</v>
      </c>
      <c r="I196" s="228">
        <v>517</v>
      </c>
      <c r="J196" s="228">
        <v>567</v>
      </c>
      <c r="K196" s="239">
        <v>659</v>
      </c>
      <c r="L196" s="239">
        <v>635</v>
      </c>
      <c r="M196" s="227">
        <v>619</v>
      </c>
    </row>
    <row r="197" spans="1:13">
      <c r="A197" s="234"/>
      <c r="B197" s="234"/>
      <c r="C197" s="234" t="s">
        <v>238</v>
      </c>
      <c r="D197" s="228">
        <v>1648</v>
      </c>
      <c r="E197" s="228">
        <v>1736</v>
      </c>
      <c r="F197" s="228">
        <v>1783</v>
      </c>
      <c r="G197" s="228">
        <v>1635</v>
      </c>
      <c r="H197" s="228">
        <v>1667</v>
      </c>
      <c r="I197" s="228">
        <v>1698</v>
      </c>
      <c r="J197" s="228">
        <v>1744</v>
      </c>
      <c r="K197" s="239">
        <v>1897</v>
      </c>
      <c r="L197" s="239">
        <v>1794</v>
      </c>
      <c r="M197" s="227">
        <v>1708</v>
      </c>
    </row>
    <row r="198" spans="1:13">
      <c r="A198" s="234"/>
      <c r="B198" s="234"/>
      <c r="C198" s="234" t="s">
        <v>239</v>
      </c>
      <c r="D198" s="228">
        <v>1188</v>
      </c>
      <c r="E198" s="228">
        <v>1373</v>
      </c>
      <c r="F198" s="228">
        <v>1462</v>
      </c>
      <c r="G198" s="228">
        <v>1236</v>
      </c>
      <c r="H198" s="228">
        <v>1430</v>
      </c>
      <c r="I198" s="228">
        <v>1418</v>
      </c>
      <c r="J198" s="228">
        <v>1470</v>
      </c>
      <c r="K198" s="239">
        <v>1489</v>
      </c>
      <c r="L198" s="239">
        <v>1486</v>
      </c>
      <c r="M198" s="227">
        <v>1431</v>
      </c>
    </row>
    <row r="199" spans="1:13">
      <c r="A199" s="234"/>
      <c r="B199" s="234"/>
      <c r="C199" s="234" t="s">
        <v>240</v>
      </c>
      <c r="D199" s="228">
        <v>1652</v>
      </c>
      <c r="E199" s="228">
        <v>1700</v>
      </c>
      <c r="F199" s="228">
        <v>1706</v>
      </c>
      <c r="G199" s="228">
        <v>1591</v>
      </c>
      <c r="H199" s="228">
        <v>1690</v>
      </c>
      <c r="I199" s="228">
        <v>1641</v>
      </c>
      <c r="J199" s="228">
        <v>1697</v>
      </c>
      <c r="K199" s="239">
        <v>1834</v>
      </c>
      <c r="L199" s="239">
        <v>1818</v>
      </c>
      <c r="M199" s="227">
        <v>1606</v>
      </c>
    </row>
    <row r="200" spans="1:13">
      <c r="A200" s="234"/>
      <c r="B200" s="234"/>
      <c r="C200" s="234" t="s">
        <v>241</v>
      </c>
      <c r="D200" s="228">
        <v>269</v>
      </c>
      <c r="E200" s="228">
        <v>282</v>
      </c>
      <c r="F200" s="228">
        <v>254</v>
      </c>
      <c r="G200" s="228">
        <v>305</v>
      </c>
      <c r="H200" s="228">
        <v>332</v>
      </c>
      <c r="I200" s="228">
        <v>325</v>
      </c>
      <c r="J200" s="228">
        <v>284</v>
      </c>
      <c r="K200" s="239">
        <v>318</v>
      </c>
      <c r="L200" s="239">
        <v>329</v>
      </c>
      <c r="M200" s="227">
        <v>345</v>
      </c>
    </row>
    <row r="201" spans="1:13">
      <c r="A201" s="234"/>
      <c r="B201" s="234"/>
      <c r="C201" s="234" t="s">
        <v>478</v>
      </c>
      <c r="D201" s="228">
        <v>842</v>
      </c>
      <c r="E201" s="228">
        <v>785</v>
      </c>
      <c r="F201" s="228">
        <v>797</v>
      </c>
      <c r="G201" s="228">
        <v>777</v>
      </c>
      <c r="H201" s="228">
        <v>848</v>
      </c>
      <c r="I201" s="228">
        <v>824</v>
      </c>
      <c r="J201" s="228">
        <v>934</v>
      </c>
      <c r="K201" s="239">
        <v>952</v>
      </c>
      <c r="L201" s="239">
        <v>923</v>
      </c>
      <c r="M201" s="227">
        <v>910</v>
      </c>
    </row>
    <row r="202" spans="1:13">
      <c r="A202" s="234"/>
      <c r="B202" s="234"/>
      <c r="C202" s="234" t="s">
        <v>243</v>
      </c>
      <c r="D202" s="228">
        <v>706</v>
      </c>
      <c r="E202" s="228">
        <v>730</v>
      </c>
      <c r="F202" s="228">
        <v>707</v>
      </c>
      <c r="G202" s="228">
        <v>712</v>
      </c>
      <c r="H202" s="228">
        <v>676</v>
      </c>
      <c r="I202" s="228">
        <v>647</v>
      </c>
      <c r="J202" s="228">
        <v>605</v>
      </c>
      <c r="K202" s="239">
        <v>743</v>
      </c>
      <c r="L202" s="239">
        <v>633</v>
      </c>
      <c r="M202" s="227">
        <v>670</v>
      </c>
    </row>
    <row r="203" spans="1:13">
      <c r="A203" s="234"/>
      <c r="B203" s="234"/>
      <c r="C203" s="234" t="s">
        <v>479</v>
      </c>
      <c r="D203" s="228">
        <v>1130</v>
      </c>
      <c r="E203" s="228">
        <v>1151</v>
      </c>
      <c r="F203" s="228">
        <v>1138</v>
      </c>
      <c r="G203" s="228">
        <v>1116</v>
      </c>
      <c r="H203" s="228">
        <v>1166</v>
      </c>
      <c r="I203" s="228">
        <v>1205</v>
      </c>
      <c r="J203" s="228">
        <v>1198</v>
      </c>
      <c r="K203" s="239">
        <v>1254</v>
      </c>
      <c r="L203" s="239">
        <v>1347</v>
      </c>
      <c r="M203" s="227">
        <v>1406</v>
      </c>
    </row>
    <row r="204" spans="1:13">
      <c r="A204" s="234"/>
      <c r="B204" s="234"/>
      <c r="C204" s="234" t="s">
        <v>245</v>
      </c>
      <c r="D204" s="228">
        <v>1001</v>
      </c>
      <c r="E204" s="228">
        <v>1100</v>
      </c>
      <c r="F204" s="228">
        <v>1048</v>
      </c>
      <c r="G204" s="228">
        <v>926</v>
      </c>
      <c r="H204" s="228">
        <v>976</v>
      </c>
      <c r="I204" s="228">
        <v>1086</v>
      </c>
      <c r="J204" s="228">
        <v>1069</v>
      </c>
      <c r="K204" s="239">
        <v>1232</v>
      </c>
      <c r="L204" s="239">
        <v>1277</v>
      </c>
      <c r="M204" s="227">
        <v>1117</v>
      </c>
    </row>
    <row r="205" spans="1:13">
      <c r="A205" s="234"/>
      <c r="B205" s="234"/>
      <c r="C205" s="234" t="s">
        <v>480</v>
      </c>
      <c r="D205" s="228" t="s">
        <v>210</v>
      </c>
      <c r="E205" s="228">
        <v>826</v>
      </c>
      <c r="F205" s="228">
        <v>836</v>
      </c>
      <c r="G205" s="228">
        <v>828</v>
      </c>
      <c r="H205" s="228">
        <v>823</v>
      </c>
      <c r="I205" s="228">
        <v>753</v>
      </c>
      <c r="J205" s="228">
        <v>784</v>
      </c>
      <c r="K205" s="239">
        <v>925</v>
      </c>
      <c r="L205" s="239">
        <v>859</v>
      </c>
      <c r="M205" s="227">
        <v>804</v>
      </c>
    </row>
    <row r="206" spans="1:13">
      <c r="A206" s="234"/>
      <c r="B206" s="234"/>
      <c r="C206" s="234" t="s">
        <v>885</v>
      </c>
      <c r="D206" s="228">
        <v>63</v>
      </c>
      <c r="E206" s="228">
        <v>63</v>
      </c>
      <c r="F206" s="228" t="s">
        <v>210</v>
      </c>
      <c r="G206" s="228" t="s">
        <v>210</v>
      </c>
      <c r="H206" s="228" t="s">
        <v>210</v>
      </c>
      <c r="I206" s="228" t="s">
        <v>210</v>
      </c>
      <c r="J206" s="228" t="s">
        <v>210</v>
      </c>
      <c r="K206" s="239" t="s">
        <v>210</v>
      </c>
      <c r="L206" s="239"/>
      <c r="M206" s="227" t="s">
        <v>210</v>
      </c>
    </row>
    <row r="207" spans="1:13">
      <c r="A207" s="234"/>
      <c r="B207" s="234"/>
      <c r="C207" s="234" t="s">
        <v>248</v>
      </c>
      <c r="D207" s="228">
        <v>1326</v>
      </c>
      <c r="E207" s="228">
        <v>1354</v>
      </c>
      <c r="F207" s="228">
        <v>1515</v>
      </c>
      <c r="G207" s="228">
        <v>1588</v>
      </c>
      <c r="H207" s="228">
        <v>1510</v>
      </c>
      <c r="I207" s="228">
        <v>1561</v>
      </c>
      <c r="J207" s="228">
        <v>1538</v>
      </c>
      <c r="K207" s="239">
        <v>1516</v>
      </c>
      <c r="L207" s="239">
        <v>1571</v>
      </c>
      <c r="M207" s="227">
        <v>1588</v>
      </c>
    </row>
    <row r="208" spans="1:13">
      <c r="A208" s="234"/>
      <c r="B208" s="234" t="s">
        <v>249</v>
      </c>
      <c r="C208" s="234" t="s">
        <v>871</v>
      </c>
      <c r="D208" s="228"/>
      <c r="E208" s="228"/>
      <c r="F208" s="228"/>
      <c r="G208" s="228"/>
      <c r="H208" s="228"/>
      <c r="I208" s="228"/>
      <c r="J208" s="228"/>
      <c r="K208" s="239"/>
      <c r="L208" s="239"/>
      <c r="M208" s="227"/>
    </row>
    <row r="209" spans="1:13">
      <c r="A209" s="234"/>
      <c r="B209" s="234"/>
      <c r="C209" s="234" t="s">
        <v>250</v>
      </c>
      <c r="D209" s="228">
        <v>691</v>
      </c>
      <c r="E209" s="228">
        <v>756</v>
      </c>
      <c r="F209" s="228">
        <v>761</v>
      </c>
      <c r="G209" s="228">
        <v>737</v>
      </c>
      <c r="H209" s="228">
        <v>792</v>
      </c>
      <c r="I209" s="228">
        <v>664</v>
      </c>
      <c r="J209" s="228">
        <v>766</v>
      </c>
      <c r="K209" s="239">
        <v>850</v>
      </c>
      <c r="L209" s="239">
        <v>787</v>
      </c>
      <c r="M209" s="227">
        <v>698</v>
      </c>
    </row>
    <row r="210" spans="1:13">
      <c r="A210" s="234"/>
      <c r="B210" s="234"/>
      <c r="C210" s="234" t="s">
        <v>251</v>
      </c>
      <c r="D210" s="228">
        <v>1341</v>
      </c>
      <c r="E210" s="228" t="s">
        <v>210</v>
      </c>
      <c r="F210" s="228" t="s">
        <v>210</v>
      </c>
      <c r="G210" s="228">
        <v>1398</v>
      </c>
      <c r="H210" s="228">
        <v>1430</v>
      </c>
      <c r="I210" s="228">
        <v>1369</v>
      </c>
      <c r="J210" s="228">
        <v>1529</v>
      </c>
      <c r="K210" s="239">
        <v>1546</v>
      </c>
      <c r="L210" s="239">
        <v>1564</v>
      </c>
      <c r="M210" s="227">
        <v>1471</v>
      </c>
    </row>
    <row r="211" spans="1:13">
      <c r="A211" s="234"/>
      <c r="B211" s="234"/>
      <c r="C211" s="234" t="s">
        <v>252</v>
      </c>
      <c r="D211" s="228">
        <v>1870</v>
      </c>
      <c r="E211" s="228">
        <v>1949</v>
      </c>
      <c r="F211" s="228">
        <v>1874</v>
      </c>
      <c r="G211" s="228">
        <v>1873</v>
      </c>
      <c r="H211" s="228">
        <v>1995</v>
      </c>
      <c r="I211" s="228">
        <v>1737</v>
      </c>
      <c r="J211" s="228">
        <v>1915</v>
      </c>
      <c r="K211" s="239">
        <v>1981</v>
      </c>
      <c r="L211" s="239">
        <v>1946</v>
      </c>
      <c r="M211" s="227">
        <v>1836</v>
      </c>
    </row>
    <row r="212" spans="1:13">
      <c r="A212" s="234"/>
      <c r="B212" s="234"/>
      <c r="C212" s="234" t="s">
        <v>253</v>
      </c>
      <c r="D212" s="228">
        <v>928</v>
      </c>
      <c r="E212" s="228">
        <v>1133</v>
      </c>
      <c r="F212" s="228">
        <v>1014</v>
      </c>
      <c r="G212" s="228">
        <v>1054</v>
      </c>
      <c r="H212" s="228">
        <v>1069</v>
      </c>
      <c r="I212" s="228">
        <v>1753</v>
      </c>
      <c r="J212" s="228">
        <v>1141</v>
      </c>
      <c r="K212" s="239">
        <v>1194</v>
      </c>
      <c r="L212" s="239">
        <v>1111</v>
      </c>
      <c r="M212" s="227">
        <v>1022</v>
      </c>
    </row>
    <row r="213" spans="1:13">
      <c r="A213" s="234"/>
      <c r="B213" s="234"/>
      <c r="C213" s="234" t="s">
        <v>481</v>
      </c>
      <c r="D213" s="228" t="s">
        <v>210</v>
      </c>
      <c r="E213" s="228">
        <v>1156</v>
      </c>
      <c r="F213" s="228">
        <v>1208</v>
      </c>
      <c r="G213" s="228">
        <v>1106</v>
      </c>
      <c r="H213" s="228">
        <v>1210</v>
      </c>
      <c r="I213" s="228">
        <v>1239</v>
      </c>
      <c r="J213" s="228">
        <v>1231</v>
      </c>
      <c r="K213" s="239">
        <v>1225</v>
      </c>
      <c r="L213" s="239">
        <v>1299</v>
      </c>
      <c r="M213" s="227">
        <v>1300</v>
      </c>
    </row>
    <row r="214" spans="1:13">
      <c r="A214" s="234"/>
      <c r="B214" s="234"/>
      <c r="C214" s="234" t="s">
        <v>255</v>
      </c>
      <c r="D214" s="228">
        <v>2018</v>
      </c>
      <c r="E214" s="228" t="s">
        <v>210</v>
      </c>
      <c r="F214" s="228">
        <v>2638</v>
      </c>
      <c r="G214" s="228">
        <v>2440</v>
      </c>
      <c r="H214" s="228">
        <v>2469</v>
      </c>
      <c r="I214" s="228">
        <v>2313</v>
      </c>
      <c r="J214" s="228">
        <v>2186</v>
      </c>
      <c r="K214" s="239">
        <v>2458</v>
      </c>
      <c r="L214" s="239">
        <v>2139</v>
      </c>
      <c r="M214" s="227">
        <v>1932</v>
      </c>
    </row>
    <row r="215" spans="1:13">
      <c r="A215" s="234"/>
      <c r="B215" s="234"/>
      <c r="C215" s="234" t="s">
        <v>256</v>
      </c>
      <c r="D215" s="228">
        <v>335</v>
      </c>
      <c r="E215" s="228">
        <v>331</v>
      </c>
      <c r="F215" s="228">
        <v>370</v>
      </c>
      <c r="G215" s="228">
        <v>330</v>
      </c>
      <c r="H215" s="228">
        <v>353</v>
      </c>
      <c r="I215" s="228">
        <v>361</v>
      </c>
      <c r="J215" s="228">
        <v>430</v>
      </c>
      <c r="K215" s="239">
        <v>455</v>
      </c>
      <c r="L215" s="239">
        <v>435</v>
      </c>
      <c r="M215" s="227">
        <v>402</v>
      </c>
    </row>
    <row r="216" spans="1:13">
      <c r="A216" s="234"/>
      <c r="B216" s="234"/>
      <c r="C216" s="234" t="s">
        <v>257</v>
      </c>
      <c r="D216" s="228">
        <v>1128</v>
      </c>
      <c r="E216" s="228">
        <v>1103</v>
      </c>
      <c r="F216" s="228">
        <v>1086</v>
      </c>
      <c r="G216" s="228">
        <v>1120</v>
      </c>
      <c r="H216" s="228">
        <v>1056</v>
      </c>
      <c r="I216" s="228">
        <v>1030</v>
      </c>
      <c r="J216" s="228">
        <v>979</v>
      </c>
      <c r="K216" s="239">
        <v>1154</v>
      </c>
      <c r="L216" s="239">
        <v>1096</v>
      </c>
      <c r="M216" s="227">
        <v>990</v>
      </c>
    </row>
    <row r="217" spans="1:13">
      <c r="A217" s="234"/>
      <c r="B217" s="234"/>
      <c r="C217" s="234" t="s">
        <v>258</v>
      </c>
      <c r="D217" s="228">
        <v>562</v>
      </c>
      <c r="E217" s="228">
        <v>767</v>
      </c>
      <c r="F217" s="228">
        <v>766</v>
      </c>
      <c r="G217" s="228">
        <v>751</v>
      </c>
      <c r="H217" s="228">
        <v>704</v>
      </c>
      <c r="I217" s="228">
        <v>751</v>
      </c>
      <c r="J217" s="228">
        <v>772</v>
      </c>
      <c r="K217" s="239">
        <v>754</v>
      </c>
      <c r="L217" s="239">
        <v>774</v>
      </c>
      <c r="M217" s="227">
        <v>761</v>
      </c>
    </row>
    <row r="218" spans="1:13">
      <c r="A218" s="234"/>
      <c r="B218" s="234"/>
      <c r="C218" s="234" t="s">
        <v>259</v>
      </c>
      <c r="D218" s="228">
        <v>894</v>
      </c>
      <c r="E218" s="228">
        <v>957</v>
      </c>
      <c r="F218" s="228">
        <v>958</v>
      </c>
      <c r="G218" s="228">
        <v>1024</v>
      </c>
      <c r="H218" s="228">
        <v>994</v>
      </c>
      <c r="I218" s="228">
        <v>917</v>
      </c>
      <c r="J218" s="228">
        <v>889</v>
      </c>
      <c r="K218" s="239">
        <v>1005</v>
      </c>
      <c r="L218" s="239">
        <v>1025</v>
      </c>
      <c r="M218" s="227">
        <v>991</v>
      </c>
    </row>
    <row r="219" spans="1:13">
      <c r="A219" s="234"/>
      <c r="B219" s="234" t="s">
        <v>260</v>
      </c>
      <c r="C219" s="234" t="s">
        <v>871</v>
      </c>
      <c r="D219" s="228"/>
      <c r="E219" s="228"/>
      <c r="F219" s="228"/>
      <c r="G219" s="228"/>
      <c r="H219" s="228"/>
      <c r="I219" s="228"/>
      <c r="J219" s="228"/>
      <c r="K219" s="239"/>
      <c r="L219" s="239"/>
      <c r="M219" s="227"/>
    </row>
    <row r="220" spans="1:13">
      <c r="A220" s="234"/>
      <c r="B220" s="234"/>
      <c r="C220" s="234" t="s">
        <v>261</v>
      </c>
      <c r="D220" s="228">
        <v>1026</v>
      </c>
      <c r="E220" s="228">
        <v>1297</v>
      </c>
      <c r="F220" s="228">
        <v>1322</v>
      </c>
      <c r="G220" s="228">
        <v>1179</v>
      </c>
      <c r="H220" s="228">
        <v>1207</v>
      </c>
      <c r="I220" s="228">
        <v>1213</v>
      </c>
      <c r="J220" s="228">
        <v>1235</v>
      </c>
      <c r="K220" s="239">
        <v>1329</v>
      </c>
      <c r="L220" s="239">
        <v>1244</v>
      </c>
      <c r="M220" s="227">
        <v>1391</v>
      </c>
    </row>
    <row r="221" spans="1:13">
      <c r="A221" s="234"/>
      <c r="B221" s="234"/>
      <c r="C221" s="234" t="s">
        <v>262</v>
      </c>
      <c r="D221" s="228">
        <v>1082</v>
      </c>
      <c r="E221" s="228">
        <v>1187</v>
      </c>
      <c r="F221" s="228">
        <v>1061</v>
      </c>
      <c r="G221" s="228">
        <v>1046</v>
      </c>
      <c r="H221" s="228">
        <v>1029</v>
      </c>
      <c r="I221" s="228">
        <v>1027</v>
      </c>
      <c r="J221" s="228">
        <v>1053</v>
      </c>
      <c r="K221" s="239">
        <v>1038</v>
      </c>
      <c r="L221" s="239">
        <v>1165</v>
      </c>
      <c r="M221" s="227">
        <v>1092</v>
      </c>
    </row>
    <row r="222" spans="1:13">
      <c r="A222" s="234"/>
      <c r="B222" s="234"/>
      <c r="C222" s="234" t="s">
        <v>263</v>
      </c>
      <c r="D222" s="228">
        <v>696</v>
      </c>
      <c r="E222" s="228">
        <v>736</v>
      </c>
      <c r="F222" s="228">
        <v>707</v>
      </c>
      <c r="G222" s="228">
        <v>681</v>
      </c>
      <c r="H222" s="228">
        <v>637</v>
      </c>
      <c r="I222" s="228">
        <v>614</v>
      </c>
      <c r="J222" s="228">
        <v>652</v>
      </c>
      <c r="K222" s="239">
        <v>654</v>
      </c>
      <c r="L222" s="239">
        <v>624</v>
      </c>
      <c r="M222" s="227">
        <v>543</v>
      </c>
    </row>
    <row r="223" spans="1:13">
      <c r="A223" s="234"/>
      <c r="B223" s="234"/>
      <c r="C223" s="234" t="s">
        <v>886</v>
      </c>
      <c r="D223" s="228">
        <v>1533</v>
      </c>
      <c r="E223" s="228">
        <v>1622</v>
      </c>
      <c r="F223" s="228">
        <v>1480</v>
      </c>
      <c r="G223" s="228">
        <v>1521</v>
      </c>
      <c r="H223" s="228">
        <v>1427</v>
      </c>
      <c r="I223" s="228">
        <v>1514</v>
      </c>
      <c r="J223" s="228">
        <v>1627</v>
      </c>
      <c r="K223" s="239">
        <v>1861</v>
      </c>
      <c r="L223" s="239">
        <v>1620</v>
      </c>
      <c r="M223" s="227">
        <v>1571</v>
      </c>
    </row>
    <row r="224" spans="1:13">
      <c r="A224" s="234"/>
      <c r="B224" s="234"/>
      <c r="C224" s="234" t="s">
        <v>265</v>
      </c>
      <c r="D224" s="228">
        <v>1097</v>
      </c>
      <c r="E224" s="228">
        <v>1310</v>
      </c>
      <c r="F224" s="228">
        <v>1319</v>
      </c>
      <c r="G224" s="228">
        <v>1158</v>
      </c>
      <c r="H224" s="228">
        <v>1297</v>
      </c>
      <c r="I224" s="228">
        <v>1256</v>
      </c>
      <c r="J224" s="228">
        <v>1332</v>
      </c>
      <c r="K224" s="239">
        <v>1434</v>
      </c>
      <c r="L224" s="239">
        <v>1308</v>
      </c>
      <c r="M224" s="227">
        <v>1190</v>
      </c>
    </row>
    <row r="225" spans="1:13">
      <c r="A225" s="234"/>
      <c r="B225" s="234"/>
      <c r="C225" s="36" t="s">
        <v>266</v>
      </c>
      <c r="D225" s="228">
        <v>741</v>
      </c>
      <c r="E225" s="228">
        <v>762</v>
      </c>
      <c r="F225" s="228">
        <v>804</v>
      </c>
      <c r="G225" s="228">
        <v>811</v>
      </c>
      <c r="H225" s="228">
        <v>800</v>
      </c>
      <c r="I225" s="228">
        <v>724</v>
      </c>
      <c r="J225" s="228">
        <v>754</v>
      </c>
      <c r="K225" s="239">
        <v>757</v>
      </c>
      <c r="L225" s="239">
        <v>794</v>
      </c>
      <c r="M225" s="227">
        <v>746</v>
      </c>
    </row>
    <row r="226" spans="1:13">
      <c r="A226" s="234"/>
      <c r="B226" s="234"/>
      <c r="C226" s="36" t="s">
        <v>267</v>
      </c>
      <c r="D226" s="228">
        <v>1525</v>
      </c>
      <c r="E226" s="228">
        <v>1624</v>
      </c>
      <c r="F226" s="228">
        <v>1631</v>
      </c>
      <c r="G226" s="228">
        <v>1559</v>
      </c>
      <c r="H226" s="228">
        <v>1537</v>
      </c>
      <c r="I226" s="228">
        <v>1534</v>
      </c>
      <c r="J226" s="228">
        <v>1705</v>
      </c>
      <c r="K226" s="239">
        <v>1756</v>
      </c>
      <c r="L226" s="239">
        <v>1713</v>
      </c>
      <c r="M226" s="227">
        <v>1621</v>
      </c>
    </row>
    <row r="227" spans="1:13">
      <c r="A227" s="234"/>
      <c r="B227" s="234" t="s">
        <v>268</v>
      </c>
      <c r="C227" s="36" t="s">
        <v>871</v>
      </c>
      <c r="D227" s="228"/>
      <c r="E227" s="228"/>
      <c r="F227" s="228"/>
      <c r="G227" s="228"/>
      <c r="H227" s="228"/>
      <c r="I227" s="228"/>
      <c r="J227" s="228"/>
      <c r="K227" s="239"/>
      <c r="L227" s="239"/>
      <c r="M227" s="227"/>
    </row>
    <row r="228" spans="1:13">
      <c r="A228" s="234"/>
      <c r="B228" s="234"/>
      <c r="C228" s="36" t="s">
        <v>269</v>
      </c>
      <c r="D228" s="228">
        <v>1088</v>
      </c>
      <c r="E228" s="228">
        <v>1215</v>
      </c>
      <c r="F228" s="228">
        <v>1141</v>
      </c>
      <c r="G228" s="228">
        <v>1116</v>
      </c>
      <c r="H228" s="228">
        <v>1111</v>
      </c>
      <c r="I228" s="228">
        <v>1129</v>
      </c>
      <c r="J228" s="228">
        <v>1167</v>
      </c>
      <c r="K228" s="239">
        <v>1208</v>
      </c>
      <c r="L228" s="239">
        <v>1218</v>
      </c>
      <c r="M228" s="227">
        <v>1225</v>
      </c>
    </row>
    <row r="229" spans="1:13" s="327" customFormat="1" ht="17.25">
      <c r="A229" s="234"/>
      <c r="B229" s="234"/>
      <c r="C229" s="324" t="s">
        <v>959</v>
      </c>
      <c r="D229" s="228" t="s">
        <v>210</v>
      </c>
      <c r="E229" s="228" t="s">
        <v>210</v>
      </c>
      <c r="F229" s="228" t="s">
        <v>210</v>
      </c>
      <c r="G229" s="228" t="s">
        <v>210</v>
      </c>
      <c r="H229" s="228" t="s">
        <v>210</v>
      </c>
      <c r="I229" s="228" t="s">
        <v>210</v>
      </c>
      <c r="J229" s="228" t="s">
        <v>210</v>
      </c>
      <c r="K229" s="239" t="s">
        <v>210</v>
      </c>
      <c r="L229" s="239" t="s">
        <v>210</v>
      </c>
      <c r="M229" s="227">
        <v>2497</v>
      </c>
    </row>
    <row r="230" spans="1:13">
      <c r="A230" s="234"/>
      <c r="B230" s="234"/>
      <c r="C230" s="36" t="s">
        <v>270</v>
      </c>
      <c r="D230" s="228">
        <v>462</v>
      </c>
      <c r="E230" s="228">
        <v>452</v>
      </c>
      <c r="F230" s="228">
        <v>378</v>
      </c>
      <c r="G230" s="228">
        <v>376</v>
      </c>
      <c r="H230" s="228">
        <v>331</v>
      </c>
      <c r="I230" s="228">
        <v>382</v>
      </c>
      <c r="J230" s="228">
        <v>382</v>
      </c>
      <c r="K230" s="239">
        <v>440</v>
      </c>
      <c r="L230" s="239">
        <v>417</v>
      </c>
      <c r="M230" s="227" t="s">
        <v>210</v>
      </c>
    </row>
    <row r="231" spans="1:13">
      <c r="A231" s="234"/>
      <c r="B231" s="234"/>
      <c r="C231" s="36" t="s">
        <v>271</v>
      </c>
      <c r="D231" s="228">
        <v>645</v>
      </c>
      <c r="E231" s="228">
        <v>712</v>
      </c>
      <c r="F231" s="228">
        <v>669</v>
      </c>
      <c r="G231" s="228">
        <v>660</v>
      </c>
      <c r="H231" s="228">
        <v>708</v>
      </c>
      <c r="I231" s="228">
        <v>635</v>
      </c>
      <c r="J231" s="228">
        <v>749</v>
      </c>
      <c r="K231" s="239">
        <v>729</v>
      </c>
      <c r="L231" s="239">
        <v>667</v>
      </c>
      <c r="M231" s="227">
        <v>626</v>
      </c>
    </row>
    <row r="232" spans="1:13">
      <c r="A232" s="234"/>
      <c r="B232" s="234"/>
      <c r="C232" s="36" t="s">
        <v>272</v>
      </c>
      <c r="D232" s="228">
        <v>1117</v>
      </c>
      <c r="E232" s="228">
        <v>1359</v>
      </c>
      <c r="F232" s="228">
        <v>1346</v>
      </c>
      <c r="G232" s="228">
        <v>1194</v>
      </c>
      <c r="H232" s="228">
        <v>1101</v>
      </c>
      <c r="I232" s="228">
        <v>1150</v>
      </c>
      <c r="J232" s="228">
        <v>1198</v>
      </c>
      <c r="K232" s="239">
        <v>1251</v>
      </c>
      <c r="L232" s="239">
        <v>1409</v>
      </c>
      <c r="M232" s="227">
        <v>1515</v>
      </c>
    </row>
    <row r="233" spans="1:13">
      <c r="A233" s="234"/>
      <c r="B233" s="234"/>
      <c r="C233" s="36" t="s">
        <v>273</v>
      </c>
      <c r="D233" s="228">
        <v>1034</v>
      </c>
      <c r="E233" s="228">
        <v>1017</v>
      </c>
      <c r="F233" s="228">
        <v>1057</v>
      </c>
      <c r="G233" s="228">
        <v>982</v>
      </c>
      <c r="H233" s="228">
        <v>961</v>
      </c>
      <c r="I233" s="228">
        <v>949</v>
      </c>
      <c r="J233" s="228">
        <v>1115</v>
      </c>
      <c r="K233" s="239">
        <v>1142</v>
      </c>
      <c r="L233" s="239">
        <v>1044</v>
      </c>
      <c r="M233" s="227" t="s">
        <v>210</v>
      </c>
    </row>
    <row r="234" spans="1:13">
      <c r="A234" s="234"/>
      <c r="B234" s="234"/>
      <c r="C234" s="36" t="s">
        <v>274</v>
      </c>
      <c r="D234" s="228">
        <v>1450</v>
      </c>
      <c r="E234" s="228">
        <v>1577</v>
      </c>
      <c r="F234" s="228">
        <v>1609</v>
      </c>
      <c r="G234" s="228">
        <v>1555</v>
      </c>
      <c r="H234" s="228">
        <v>1680</v>
      </c>
      <c r="I234" s="228">
        <v>1548</v>
      </c>
      <c r="J234" s="228">
        <v>1642</v>
      </c>
      <c r="K234" s="239">
        <v>1788</v>
      </c>
      <c r="L234" s="239">
        <v>1644</v>
      </c>
      <c r="M234" s="227" t="s">
        <v>210</v>
      </c>
    </row>
    <row r="235" spans="1:13">
      <c r="A235" s="234"/>
      <c r="B235" s="234"/>
      <c r="C235" s="36" t="s">
        <v>483</v>
      </c>
      <c r="D235" s="228" t="s">
        <v>210</v>
      </c>
      <c r="E235" s="228">
        <v>1020</v>
      </c>
      <c r="F235" s="228">
        <v>915</v>
      </c>
      <c r="G235" s="228">
        <v>1017</v>
      </c>
      <c r="H235" s="228">
        <v>930</v>
      </c>
      <c r="I235" s="228">
        <v>919</v>
      </c>
      <c r="J235" s="228">
        <v>976</v>
      </c>
      <c r="K235" s="239">
        <v>911</v>
      </c>
      <c r="L235" s="239">
        <v>943</v>
      </c>
      <c r="M235" s="227" t="s">
        <v>210</v>
      </c>
    </row>
    <row r="236" spans="1:13" s="329" customFormat="1" ht="17.25">
      <c r="A236" s="234"/>
      <c r="B236" s="234"/>
      <c r="C236" s="324" t="s">
        <v>960</v>
      </c>
      <c r="D236" s="228" t="s">
        <v>210</v>
      </c>
      <c r="E236" s="228" t="s">
        <v>210</v>
      </c>
      <c r="F236" s="228" t="s">
        <v>210</v>
      </c>
      <c r="G236" s="228" t="s">
        <v>210</v>
      </c>
      <c r="H236" s="228" t="s">
        <v>210</v>
      </c>
      <c r="I236" s="228" t="s">
        <v>210</v>
      </c>
      <c r="J236" s="228" t="s">
        <v>210</v>
      </c>
      <c r="K236" s="239" t="s">
        <v>210</v>
      </c>
      <c r="L236" s="239" t="s">
        <v>210</v>
      </c>
      <c r="M236" s="227">
        <v>1476</v>
      </c>
    </row>
    <row r="237" spans="1:13" s="2" customFormat="1">
      <c r="A237" s="226" t="s">
        <v>652</v>
      </c>
      <c r="B237" s="226"/>
      <c r="C237" s="144" t="s">
        <v>871</v>
      </c>
      <c r="D237" s="227">
        <v>68755</v>
      </c>
      <c r="E237" s="227">
        <v>75459</v>
      </c>
      <c r="F237" s="227">
        <v>76745</v>
      </c>
      <c r="G237" s="227">
        <v>76214</v>
      </c>
      <c r="H237" s="227">
        <v>82809</v>
      </c>
      <c r="I237" s="227">
        <v>74275</v>
      </c>
      <c r="J237" s="227">
        <v>77783</v>
      </c>
      <c r="K237" s="233">
        <v>79493</v>
      </c>
      <c r="L237" s="233">
        <v>73090</v>
      </c>
      <c r="M237" s="227">
        <v>67015</v>
      </c>
    </row>
    <row r="238" spans="1:13">
      <c r="A238" s="234"/>
      <c r="B238" s="234"/>
      <c r="C238" s="234" t="s">
        <v>484</v>
      </c>
      <c r="D238" s="228">
        <v>658</v>
      </c>
      <c r="E238" s="228">
        <v>632</v>
      </c>
      <c r="F238" s="228">
        <v>611</v>
      </c>
      <c r="G238" s="228">
        <v>714</v>
      </c>
      <c r="H238" s="228">
        <v>591</v>
      </c>
      <c r="I238" s="228">
        <v>555</v>
      </c>
      <c r="J238" s="228">
        <v>725</v>
      </c>
      <c r="K238" s="239">
        <v>1040</v>
      </c>
      <c r="L238" s="239">
        <v>924</v>
      </c>
      <c r="M238" s="227">
        <v>801</v>
      </c>
    </row>
    <row r="239" spans="1:13">
      <c r="A239" s="234"/>
      <c r="B239" s="234"/>
      <c r="C239" s="234" t="s">
        <v>278</v>
      </c>
      <c r="D239" s="228">
        <v>3688</v>
      </c>
      <c r="E239" s="228" t="s">
        <v>210</v>
      </c>
      <c r="F239" s="228">
        <v>3609</v>
      </c>
      <c r="G239" s="228">
        <v>3736</v>
      </c>
      <c r="H239" s="228">
        <v>4191</v>
      </c>
      <c r="I239" s="228">
        <v>3410</v>
      </c>
      <c r="J239" s="228">
        <v>3724</v>
      </c>
      <c r="K239" s="239">
        <v>3659</v>
      </c>
      <c r="L239" s="239">
        <v>3600</v>
      </c>
      <c r="M239" s="227">
        <v>3374</v>
      </c>
    </row>
    <row r="240" spans="1:13">
      <c r="A240" s="234"/>
      <c r="B240" s="234"/>
      <c r="C240" s="234" t="s">
        <v>279</v>
      </c>
      <c r="D240" s="228">
        <v>1559</v>
      </c>
      <c r="E240" s="228">
        <v>1644</v>
      </c>
      <c r="F240" s="228">
        <v>1607</v>
      </c>
      <c r="G240" s="228">
        <v>1571</v>
      </c>
      <c r="H240" s="228">
        <v>1623</v>
      </c>
      <c r="I240" s="228">
        <v>1610</v>
      </c>
      <c r="J240" s="228">
        <v>1763</v>
      </c>
      <c r="K240" s="239">
        <v>1971</v>
      </c>
      <c r="L240" s="239">
        <v>1787</v>
      </c>
      <c r="M240" s="227">
        <v>1741</v>
      </c>
    </row>
    <row r="241" spans="1:13">
      <c r="A241" s="234"/>
      <c r="B241" s="234"/>
      <c r="C241" s="234" t="s">
        <v>280</v>
      </c>
      <c r="D241" s="228">
        <v>2460</v>
      </c>
      <c r="E241" s="228">
        <v>2484</v>
      </c>
      <c r="F241" s="228">
        <v>2577</v>
      </c>
      <c r="G241" s="228">
        <v>2524</v>
      </c>
      <c r="H241" s="228">
        <v>2778</v>
      </c>
      <c r="I241" s="228">
        <v>2248</v>
      </c>
      <c r="J241" s="228">
        <v>2431</v>
      </c>
      <c r="K241" s="239">
        <v>2558</v>
      </c>
      <c r="L241" s="239">
        <v>2523</v>
      </c>
      <c r="M241" s="227">
        <v>2254</v>
      </c>
    </row>
    <row r="242" spans="1:13">
      <c r="A242" s="234"/>
      <c r="B242" s="234"/>
      <c r="C242" s="234" t="s">
        <v>281</v>
      </c>
      <c r="D242" s="228">
        <v>2908</v>
      </c>
      <c r="E242" s="228">
        <v>3229</v>
      </c>
      <c r="F242" s="228">
        <v>3062</v>
      </c>
      <c r="G242" s="228">
        <v>3005</v>
      </c>
      <c r="H242" s="228">
        <v>3059</v>
      </c>
      <c r="I242" s="228">
        <v>2961</v>
      </c>
      <c r="J242" s="228">
        <v>3130</v>
      </c>
      <c r="K242" s="239">
        <v>3358</v>
      </c>
      <c r="L242" s="239">
        <v>3228</v>
      </c>
      <c r="M242" s="227">
        <v>2922</v>
      </c>
    </row>
    <row r="243" spans="1:13">
      <c r="A243" s="234"/>
      <c r="B243" s="234"/>
      <c r="C243" s="234" t="s">
        <v>282</v>
      </c>
      <c r="D243" s="228">
        <v>2640</v>
      </c>
      <c r="E243" s="228">
        <v>3323</v>
      </c>
      <c r="F243" s="228">
        <v>3673</v>
      </c>
      <c r="G243" s="228">
        <v>3411</v>
      </c>
      <c r="H243" s="228">
        <v>3555</v>
      </c>
      <c r="I243" s="228">
        <v>2849</v>
      </c>
      <c r="J243" s="228">
        <v>2791</v>
      </c>
      <c r="K243" s="239">
        <v>2837</v>
      </c>
      <c r="L243" s="239">
        <v>2322</v>
      </c>
      <c r="M243" s="227">
        <v>2234</v>
      </c>
    </row>
    <row r="244" spans="1:13">
      <c r="A244" s="234"/>
      <c r="B244" s="234"/>
      <c r="C244" s="234" t="s">
        <v>887</v>
      </c>
      <c r="D244" s="228">
        <v>474</v>
      </c>
      <c r="E244" s="228">
        <v>530</v>
      </c>
      <c r="F244" s="228" t="s">
        <v>210</v>
      </c>
      <c r="G244" s="228">
        <v>621</v>
      </c>
      <c r="H244" s="228">
        <v>564</v>
      </c>
      <c r="I244" s="228">
        <v>543</v>
      </c>
      <c r="J244" s="228">
        <v>606</v>
      </c>
      <c r="K244" s="239">
        <v>566</v>
      </c>
      <c r="L244" s="239">
        <v>537</v>
      </c>
      <c r="M244" s="227">
        <v>562</v>
      </c>
    </row>
    <row r="245" spans="1:13">
      <c r="A245" s="234"/>
      <c r="B245" s="234"/>
      <c r="C245" s="234" t="s">
        <v>284</v>
      </c>
      <c r="D245" s="228">
        <v>2547</v>
      </c>
      <c r="E245" s="228">
        <v>2674</v>
      </c>
      <c r="F245" s="228">
        <v>2534</v>
      </c>
      <c r="G245" s="228">
        <v>2546</v>
      </c>
      <c r="H245" s="228">
        <v>2935</v>
      </c>
      <c r="I245" s="228">
        <v>2239</v>
      </c>
      <c r="J245" s="228">
        <v>2507</v>
      </c>
      <c r="K245" s="239">
        <v>2835</v>
      </c>
      <c r="L245" s="239">
        <v>2302</v>
      </c>
      <c r="M245" s="227">
        <v>2315</v>
      </c>
    </row>
    <row r="246" spans="1:13">
      <c r="A246" s="234"/>
      <c r="B246" s="234"/>
      <c r="C246" s="234" t="s">
        <v>285</v>
      </c>
      <c r="D246" s="228">
        <v>2825</v>
      </c>
      <c r="E246" s="228">
        <v>3201</v>
      </c>
      <c r="F246" s="228">
        <v>2960</v>
      </c>
      <c r="G246" s="228">
        <v>3020</v>
      </c>
      <c r="H246" s="228">
        <v>3047</v>
      </c>
      <c r="I246" s="228">
        <v>2540</v>
      </c>
      <c r="J246" s="228">
        <v>2618</v>
      </c>
      <c r="K246" s="239">
        <v>2775</v>
      </c>
      <c r="L246" s="239">
        <v>2443</v>
      </c>
      <c r="M246" s="227">
        <v>2367</v>
      </c>
    </row>
    <row r="247" spans="1:13">
      <c r="A247" s="234"/>
      <c r="B247" s="234"/>
      <c r="C247" s="234" t="s">
        <v>286</v>
      </c>
      <c r="D247" s="228">
        <v>2179</v>
      </c>
      <c r="E247" s="228">
        <v>2156</v>
      </c>
      <c r="F247" s="228">
        <v>1936</v>
      </c>
      <c r="G247" s="228">
        <v>1912</v>
      </c>
      <c r="H247" s="228">
        <v>2036</v>
      </c>
      <c r="I247" s="228">
        <v>1827</v>
      </c>
      <c r="J247" s="228">
        <v>2048</v>
      </c>
      <c r="K247" s="239">
        <v>2250</v>
      </c>
      <c r="L247" s="239">
        <v>2195</v>
      </c>
      <c r="M247" s="227">
        <v>1907</v>
      </c>
    </row>
    <row r="248" spans="1:13">
      <c r="A248" s="234"/>
      <c r="B248" s="234"/>
      <c r="C248" s="234" t="s">
        <v>287</v>
      </c>
      <c r="D248" s="228">
        <v>1458</v>
      </c>
      <c r="E248" s="228">
        <v>1615</v>
      </c>
      <c r="F248" s="228">
        <v>1667</v>
      </c>
      <c r="G248" s="228">
        <v>1556</v>
      </c>
      <c r="H248" s="228">
        <v>1746</v>
      </c>
      <c r="I248" s="228">
        <v>1572</v>
      </c>
      <c r="J248" s="228">
        <v>1673</v>
      </c>
      <c r="K248" s="239">
        <v>1705</v>
      </c>
      <c r="L248" s="239">
        <v>1693</v>
      </c>
      <c r="M248" s="227">
        <v>1707</v>
      </c>
    </row>
    <row r="249" spans="1:13">
      <c r="A249" s="234"/>
      <c r="B249" s="234"/>
      <c r="C249" s="234" t="s">
        <v>288</v>
      </c>
      <c r="D249" s="228">
        <v>1357</v>
      </c>
      <c r="E249" s="228">
        <v>1606</v>
      </c>
      <c r="F249" s="228">
        <v>1726</v>
      </c>
      <c r="G249" s="228">
        <v>1732</v>
      </c>
      <c r="H249" s="228">
        <v>1943</v>
      </c>
      <c r="I249" s="228">
        <v>1751</v>
      </c>
      <c r="J249" s="228">
        <v>1802</v>
      </c>
      <c r="K249" s="239">
        <v>1684</v>
      </c>
      <c r="L249" s="239">
        <v>1822</v>
      </c>
      <c r="M249" s="227">
        <v>1909</v>
      </c>
    </row>
    <row r="250" spans="1:13">
      <c r="A250" s="234"/>
      <c r="B250" s="234"/>
      <c r="C250" s="234" t="s">
        <v>485</v>
      </c>
      <c r="D250" s="228" t="s">
        <v>210</v>
      </c>
      <c r="E250" s="228">
        <v>2142</v>
      </c>
      <c r="F250" s="228" t="s">
        <v>210</v>
      </c>
      <c r="G250" s="228">
        <v>2158</v>
      </c>
      <c r="H250" s="228">
        <v>2950</v>
      </c>
      <c r="I250" s="228">
        <v>2819</v>
      </c>
      <c r="J250" s="228">
        <v>2730</v>
      </c>
      <c r="K250" s="239">
        <v>2525</v>
      </c>
      <c r="L250" s="239">
        <v>2130</v>
      </c>
      <c r="M250" s="227">
        <v>1743</v>
      </c>
    </row>
    <row r="251" spans="1:13">
      <c r="A251" s="234"/>
      <c r="B251" s="234"/>
      <c r="C251" s="234" t="s">
        <v>290</v>
      </c>
      <c r="D251" s="228">
        <v>1664</v>
      </c>
      <c r="E251" s="228">
        <v>1811</v>
      </c>
      <c r="F251" s="228">
        <v>1779</v>
      </c>
      <c r="G251" s="228">
        <v>1898</v>
      </c>
      <c r="H251" s="228">
        <v>1965</v>
      </c>
      <c r="I251" s="228">
        <v>1865</v>
      </c>
      <c r="J251" s="228">
        <v>2164</v>
      </c>
      <c r="K251" s="239">
        <v>2250</v>
      </c>
      <c r="L251" s="239">
        <v>1811</v>
      </c>
      <c r="M251" s="227">
        <v>1738</v>
      </c>
    </row>
    <row r="252" spans="1:13">
      <c r="A252" s="234"/>
      <c r="B252" s="234"/>
      <c r="C252" s="234" t="s">
        <v>291</v>
      </c>
      <c r="D252" s="228">
        <v>2139</v>
      </c>
      <c r="E252" s="228">
        <v>2269</v>
      </c>
      <c r="F252" s="228">
        <v>2511</v>
      </c>
      <c r="G252" s="228">
        <v>2211</v>
      </c>
      <c r="H252" s="228">
        <v>2089</v>
      </c>
      <c r="I252" s="228">
        <v>1800</v>
      </c>
      <c r="J252" s="228">
        <v>2058</v>
      </c>
      <c r="K252" s="239">
        <v>2096</v>
      </c>
      <c r="L252" s="239">
        <v>2058</v>
      </c>
      <c r="M252" s="227">
        <v>2085</v>
      </c>
    </row>
    <row r="253" spans="1:13">
      <c r="A253" s="234"/>
      <c r="B253" s="234"/>
      <c r="C253" s="234" t="s">
        <v>292</v>
      </c>
      <c r="D253" s="228">
        <v>1773</v>
      </c>
      <c r="E253" s="228">
        <v>1887</v>
      </c>
      <c r="F253" s="228">
        <v>2027</v>
      </c>
      <c r="G253" s="228">
        <v>1415</v>
      </c>
      <c r="H253" s="228">
        <v>1820</v>
      </c>
      <c r="I253" s="228">
        <v>1629</v>
      </c>
      <c r="J253" s="228">
        <v>1712</v>
      </c>
      <c r="K253" s="239">
        <v>1944</v>
      </c>
      <c r="L253" s="239">
        <v>1749</v>
      </c>
      <c r="M253" s="227">
        <v>1842</v>
      </c>
    </row>
    <row r="254" spans="1:13">
      <c r="A254" s="234"/>
      <c r="B254" s="234"/>
      <c r="C254" s="234" t="s">
        <v>293</v>
      </c>
      <c r="D254" s="228">
        <v>2229</v>
      </c>
      <c r="E254" s="228" t="s">
        <v>210</v>
      </c>
      <c r="F254" s="228">
        <v>2477</v>
      </c>
      <c r="G254" s="228">
        <v>2369</v>
      </c>
      <c r="H254" s="228">
        <v>2482</v>
      </c>
      <c r="I254" s="228">
        <v>2387</v>
      </c>
      <c r="J254" s="228">
        <v>2501</v>
      </c>
      <c r="K254" s="239">
        <v>2464</v>
      </c>
      <c r="L254" s="239">
        <v>2641</v>
      </c>
      <c r="M254" s="227">
        <v>2415</v>
      </c>
    </row>
    <row r="255" spans="1:13">
      <c r="A255" s="234"/>
      <c r="B255" s="234"/>
      <c r="C255" s="234" t="s">
        <v>294</v>
      </c>
      <c r="D255" s="228">
        <v>2133</v>
      </c>
      <c r="E255" s="228">
        <v>2301</v>
      </c>
      <c r="F255" s="228">
        <v>2282</v>
      </c>
      <c r="G255" s="228">
        <v>2319</v>
      </c>
      <c r="H255" s="228">
        <v>2623</v>
      </c>
      <c r="I255" s="228">
        <v>1953</v>
      </c>
      <c r="J255" s="228">
        <v>2093</v>
      </c>
      <c r="K255" s="239">
        <v>2126</v>
      </c>
      <c r="L255" s="239">
        <v>2041</v>
      </c>
      <c r="M255" s="227">
        <v>1733</v>
      </c>
    </row>
    <row r="256" spans="1:13">
      <c r="A256" s="234"/>
      <c r="B256" s="234"/>
      <c r="C256" s="234" t="s">
        <v>295</v>
      </c>
      <c r="D256" s="228">
        <v>1890</v>
      </c>
      <c r="E256" s="228">
        <v>2022</v>
      </c>
      <c r="F256" s="228">
        <v>2120</v>
      </c>
      <c r="G256" s="228">
        <v>1909</v>
      </c>
      <c r="H256" s="228">
        <v>2183</v>
      </c>
      <c r="I256" s="228">
        <v>2143</v>
      </c>
      <c r="J256" s="228">
        <v>2074</v>
      </c>
      <c r="K256" s="239">
        <v>2083</v>
      </c>
      <c r="L256" s="239">
        <v>1872</v>
      </c>
      <c r="M256" s="227">
        <v>1580</v>
      </c>
    </row>
    <row r="257" spans="1:13">
      <c r="A257" s="234"/>
      <c r="B257" s="234"/>
      <c r="C257" s="234" t="s">
        <v>486</v>
      </c>
      <c r="D257" s="228">
        <v>2565</v>
      </c>
      <c r="E257" s="228">
        <v>3172</v>
      </c>
      <c r="F257" s="228">
        <v>3214</v>
      </c>
      <c r="G257" s="228">
        <v>3976</v>
      </c>
      <c r="H257" s="228">
        <v>4169</v>
      </c>
      <c r="I257" s="228">
        <v>3852</v>
      </c>
      <c r="J257" s="228">
        <v>4815</v>
      </c>
      <c r="K257" s="239">
        <v>3718</v>
      </c>
      <c r="L257" s="239">
        <v>2866</v>
      </c>
      <c r="M257" s="227">
        <v>2520</v>
      </c>
    </row>
    <row r="258" spans="1:13">
      <c r="A258" s="234"/>
      <c r="B258" s="234"/>
      <c r="C258" s="234" t="s">
        <v>888</v>
      </c>
      <c r="D258" s="228">
        <v>1439</v>
      </c>
      <c r="E258" s="228">
        <v>1797</v>
      </c>
      <c r="F258" s="228">
        <v>1720</v>
      </c>
      <c r="G258" s="228">
        <v>1690</v>
      </c>
      <c r="H258" s="228">
        <v>1760</v>
      </c>
      <c r="I258" s="228">
        <v>1803</v>
      </c>
      <c r="J258" s="228">
        <v>1741</v>
      </c>
      <c r="K258" s="239">
        <v>1722</v>
      </c>
      <c r="L258" s="239">
        <v>1689</v>
      </c>
      <c r="M258" s="227">
        <v>1325</v>
      </c>
    </row>
    <row r="259" spans="1:13">
      <c r="A259" s="234"/>
      <c r="B259" s="234"/>
      <c r="C259" s="234" t="s">
        <v>298</v>
      </c>
      <c r="D259" s="228">
        <v>2057</v>
      </c>
      <c r="E259" s="228">
        <v>2247</v>
      </c>
      <c r="F259" s="228">
        <v>2086</v>
      </c>
      <c r="G259" s="228">
        <v>2359</v>
      </c>
      <c r="H259" s="228">
        <v>2792</v>
      </c>
      <c r="I259" s="228">
        <v>2659</v>
      </c>
      <c r="J259" s="228">
        <v>2638</v>
      </c>
      <c r="K259" s="239">
        <v>2828</v>
      </c>
      <c r="L259" s="239">
        <v>2496</v>
      </c>
      <c r="M259" s="227">
        <v>2052</v>
      </c>
    </row>
    <row r="260" spans="1:13">
      <c r="A260" s="234"/>
      <c r="B260" s="234"/>
      <c r="C260" s="234" t="s">
        <v>299</v>
      </c>
      <c r="D260" s="228">
        <v>1605</v>
      </c>
      <c r="E260" s="228">
        <v>1614</v>
      </c>
      <c r="F260" s="228" t="s">
        <v>210</v>
      </c>
      <c r="G260" s="228">
        <v>1558</v>
      </c>
      <c r="H260" s="228">
        <v>1835</v>
      </c>
      <c r="I260" s="228">
        <v>1807</v>
      </c>
      <c r="J260" s="228">
        <v>1973</v>
      </c>
      <c r="K260" s="239">
        <v>1907</v>
      </c>
      <c r="L260" s="239">
        <v>1963</v>
      </c>
      <c r="M260" s="227">
        <v>1892</v>
      </c>
    </row>
    <row r="261" spans="1:13">
      <c r="A261" s="234"/>
      <c r="B261" s="234"/>
      <c r="C261" s="234" t="s">
        <v>300</v>
      </c>
      <c r="D261" s="228" t="s">
        <v>210</v>
      </c>
      <c r="E261" s="228" t="s">
        <v>210</v>
      </c>
      <c r="F261" s="228" t="s">
        <v>210</v>
      </c>
      <c r="G261" s="228">
        <v>45</v>
      </c>
      <c r="H261" s="228">
        <v>113</v>
      </c>
      <c r="I261" s="228">
        <v>106</v>
      </c>
      <c r="J261" s="228">
        <v>150</v>
      </c>
      <c r="K261" s="239">
        <v>132</v>
      </c>
      <c r="L261" s="239">
        <v>126</v>
      </c>
      <c r="M261" s="227">
        <v>116</v>
      </c>
    </row>
    <row r="262" spans="1:13">
      <c r="A262" s="234"/>
      <c r="B262" s="234"/>
      <c r="C262" s="234" t="s">
        <v>889</v>
      </c>
      <c r="D262" s="228" t="s">
        <v>210</v>
      </c>
      <c r="E262" s="228" t="s">
        <v>210</v>
      </c>
      <c r="F262" s="228" t="s">
        <v>210</v>
      </c>
      <c r="G262" s="228">
        <v>13</v>
      </c>
      <c r="H262" s="228" t="s">
        <v>210</v>
      </c>
      <c r="I262" s="228" t="s">
        <v>210</v>
      </c>
      <c r="J262" s="228" t="s">
        <v>210</v>
      </c>
      <c r="K262" s="239" t="s">
        <v>210</v>
      </c>
      <c r="L262" s="239" t="s">
        <v>210</v>
      </c>
      <c r="M262" s="227" t="s">
        <v>210</v>
      </c>
    </row>
    <row r="263" spans="1:13">
      <c r="A263" s="234"/>
      <c r="B263" s="234"/>
      <c r="C263" s="234" t="s">
        <v>301</v>
      </c>
      <c r="D263" s="228">
        <v>1724</v>
      </c>
      <c r="E263" s="228">
        <v>1957</v>
      </c>
      <c r="F263" s="228">
        <v>1961</v>
      </c>
      <c r="G263" s="228">
        <v>1800</v>
      </c>
      <c r="H263" s="228">
        <v>2001</v>
      </c>
      <c r="I263" s="228">
        <v>1719</v>
      </c>
      <c r="J263" s="228">
        <v>1873</v>
      </c>
      <c r="K263" s="239">
        <v>1943</v>
      </c>
      <c r="L263" s="239">
        <v>1927</v>
      </c>
      <c r="M263" s="227">
        <v>1556</v>
      </c>
    </row>
    <row r="264" spans="1:13">
      <c r="A264" s="234"/>
      <c r="B264" s="234"/>
      <c r="C264" s="234" t="s">
        <v>302</v>
      </c>
      <c r="D264" s="228">
        <v>1724</v>
      </c>
      <c r="E264" s="228">
        <v>1238</v>
      </c>
      <c r="F264" s="228">
        <v>1176</v>
      </c>
      <c r="G264" s="228">
        <v>1305</v>
      </c>
      <c r="H264" s="228">
        <v>1374</v>
      </c>
      <c r="I264" s="228">
        <v>1097</v>
      </c>
      <c r="J264" s="228">
        <v>1221</v>
      </c>
      <c r="K264" s="239">
        <v>1342</v>
      </c>
      <c r="L264" s="239">
        <v>1497</v>
      </c>
      <c r="M264" s="227">
        <v>1283</v>
      </c>
    </row>
    <row r="265" spans="1:13">
      <c r="A265" s="234"/>
      <c r="B265" s="234"/>
      <c r="C265" s="234" t="s">
        <v>890</v>
      </c>
      <c r="D265" s="228" t="s">
        <v>210</v>
      </c>
      <c r="E265" s="228" t="s">
        <v>210</v>
      </c>
      <c r="F265" s="228" t="s">
        <v>210</v>
      </c>
      <c r="G265" s="228" t="s">
        <v>210</v>
      </c>
      <c r="H265" s="228" t="s">
        <v>210</v>
      </c>
      <c r="I265" s="228" t="s">
        <v>210</v>
      </c>
      <c r="J265" s="228">
        <v>15</v>
      </c>
      <c r="K265" s="239">
        <v>7</v>
      </c>
      <c r="L265" s="239">
        <v>18</v>
      </c>
      <c r="M265" s="227">
        <v>3</v>
      </c>
    </row>
    <row r="266" spans="1:13">
      <c r="A266" s="234"/>
      <c r="B266" s="234"/>
      <c r="C266" s="234" t="s">
        <v>303</v>
      </c>
      <c r="D266" s="228">
        <v>1090</v>
      </c>
      <c r="E266" s="228">
        <v>2596</v>
      </c>
      <c r="F266" s="228">
        <v>2458</v>
      </c>
      <c r="G266" s="228">
        <v>2371</v>
      </c>
      <c r="H266" s="228">
        <v>2258</v>
      </c>
      <c r="I266" s="228">
        <v>1875</v>
      </c>
      <c r="J266" s="228">
        <v>1492</v>
      </c>
      <c r="K266" s="239">
        <v>1867</v>
      </c>
      <c r="L266" s="239">
        <v>2006</v>
      </c>
      <c r="M266" s="227">
        <v>1762</v>
      </c>
    </row>
    <row r="267" spans="1:13">
      <c r="A267" s="234"/>
      <c r="B267" s="234"/>
      <c r="C267" s="234" t="s">
        <v>891</v>
      </c>
      <c r="D267" s="228">
        <v>2459</v>
      </c>
      <c r="E267" s="228">
        <v>3576</v>
      </c>
      <c r="F267" s="228">
        <v>3840</v>
      </c>
      <c r="G267" s="228">
        <v>3593</v>
      </c>
      <c r="H267" s="228">
        <v>4019</v>
      </c>
      <c r="I267" s="228">
        <v>3334</v>
      </c>
      <c r="J267" s="228">
        <v>3595</v>
      </c>
      <c r="K267" s="239">
        <v>3211</v>
      </c>
      <c r="L267" s="239">
        <v>2905</v>
      </c>
      <c r="M267" s="227">
        <v>2778</v>
      </c>
    </row>
    <row r="268" spans="1:13">
      <c r="A268" s="234"/>
      <c r="B268" s="234"/>
      <c r="C268" s="234" t="s">
        <v>305</v>
      </c>
      <c r="D268" s="228">
        <v>3211</v>
      </c>
      <c r="E268" s="228">
        <v>1812</v>
      </c>
      <c r="F268" s="228">
        <v>2161</v>
      </c>
      <c r="G268" s="228">
        <v>1930</v>
      </c>
      <c r="H268" s="228">
        <v>2408</v>
      </c>
      <c r="I268" s="228">
        <v>2005</v>
      </c>
      <c r="J268" s="228">
        <v>2214</v>
      </c>
      <c r="K268" s="239">
        <v>2327</v>
      </c>
      <c r="L268" s="239">
        <v>1996</v>
      </c>
      <c r="M268" s="227">
        <v>1829</v>
      </c>
    </row>
    <row r="269" spans="1:13">
      <c r="A269" s="234"/>
      <c r="B269" s="234"/>
      <c r="C269" s="234" t="s">
        <v>306</v>
      </c>
      <c r="D269" s="228">
        <v>1590</v>
      </c>
      <c r="E269" s="228">
        <v>1322</v>
      </c>
      <c r="F269" s="228">
        <v>1328</v>
      </c>
      <c r="G269" s="228">
        <v>1286</v>
      </c>
      <c r="H269" s="228">
        <v>1387</v>
      </c>
      <c r="I269" s="228">
        <v>1252</v>
      </c>
      <c r="J269" s="228">
        <v>1443</v>
      </c>
      <c r="K269" s="239">
        <v>1579</v>
      </c>
      <c r="L269" s="239">
        <v>1494</v>
      </c>
      <c r="M269" s="227">
        <v>1355</v>
      </c>
    </row>
    <row r="270" spans="1:13">
      <c r="A270" s="234"/>
      <c r="B270" s="234"/>
      <c r="C270" s="234" t="s">
        <v>307</v>
      </c>
      <c r="D270" s="228">
        <v>1268</v>
      </c>
      <c r="E270" s="228" t="s">
        <v>210</v>
      </c>
      <c r="F270" s="228">
        <v>1569</v>
      </c>
      <c r="G270" s="228">
        <v>1458</v>
      </c>
      <c r="H270" s="228">
        <v>1468</v>
      </c>
      <c r="I270" s="228">
        <v>1494</v>
      </c>
      <c r="J270" s="228">
        <v>1548</v>
      </c>
      <c r="K270" s="239">
        <v>1437</v>
      </c>
      <c r="L270" s="239">
        <v>1217</v>
      </c>
      <c r="M270" s="227">
        <v>1110</v>
      </c>
    </row>
    <row r="271" spans="1:13">
      <c r="A271" s="234"/>
      <c r="B271" s="234"/>
      <c r="C271" s="234" t="s">
        <v>488</v>
      </c>
      <c r="D271" s="228" t="s">
        <v>210</v>
      </c>
      <c r="E271" s="228" t="s">
        <v>210</v>
      </c>
      <c r="F271" s="228" t="s">
        <v>210</v>
      </c>
      <c r="G271" s="228">
        <v>1383</v>
      </c>
      <c r="H271" s="228">
        <v>1542</v>
      </c>
      <c r="I271" s="228">
        <v>1156</v>
      </c>
      <c r="J271" s="228">
        <v>1418</v>
      </c>
      <c r="K271" s="239">
        <v>1604</v>
      </c>
      <c r="L271" s="239">
        <v>1542</v>
      </c>
      <c r="M271" s="227">
        <v>1427</v>
      </c>
    </row>
    <row r="272" spans="1:13">
      <c r="A272" s="234"/>
      <c r="B272" s="234"/>
      <c r="C272" s="234" t="s">
        <v>309</v>
      </c>
      <c r="D272" s="228">
        <v>2627</v>
      </c>
      <c r="E272" s="228">
        <v>3139</v>
      </c>
      <c r="F272" s="228">
        <v>3447</v>
      </c>
      <c r="G272" s="228">
        <v>3391</v>
      </c>
      <c r="H272" s="228">
        <v>3927</v>
      </c>
      <c r="I272" s="228">
        <v>3621</v>
      </c>
      <c r="J272" s="228">
        <v>3470</v>
      </c>
      <c r="K272" s="239">
        <v>3513</v>
      </c>
      <c r="L272" s="239">
        <v>3101</v>
      </c>
      <c r="M272" s="227">
        <v>2637</v>
      </c>
    </row>
    <row r="273" spans="1:13">
      <c r="A273" s="234"/>
      <c r="B273" s="234"/>
      <c r="C273" s="234" t="s">
        <v>310</v>
      </c>
      <c r="D273" s="228">
        <v>6340</v>
      </c>
      <c r="E273" s="228">
        <v>6668</v>
      </c>
      <c r="F273" s="228">
        <v>7231</v>
      </c>
      <c r="G273" s="228">
        <v>7429</v>
      </c>
      <c r="H273" s="228">
        <v>7576</v>
      </c>
      <c r="I273" s="228">
        <v>7794</v>
      </c>
      <c r="J273" s="228">
        <v>7006</v>
      </c>
      <c r="K273" s="239">
        <v>7630</v>
      </c>
      <c r="L273" s="239">
        <v>6569</v>
      </c>
      <c r="M273" s="227">
        <v>6141</v>
      </c>
    </row>
    <row r="274" spans="1:13" s="2" customFormat="1">
      <c r="A274" s="226" t="s">
        <v>653</v>
      </c>
      <c r="B274" s="226"/>
      <c r="C274" s="226" t="s">
        <v>871</v>
      </c>
      <c r="D274" s="227">
        <v>82375</v>
      </c>
      <c r="E274" s="227">
        <v>88956</v>
      </c>
      <c r="F274" s="227">
        <v>88163</v>
      </c>
      <c r="G274" s="227">
        <v>82334</v>
      </c>
      <c r="H274" s="227">
        <v>83623</v>
      </c>
      <c r="I274" s="227">
        <v>80531</v>
      </c>
      <c r="J274" s="227">
        <v>84234</v>
      </c>
      <c r="K274" s="233">
        <v>86965</v>
      </c>
      <c r="L274" s="233">
        <v>84249</v>
      </c>
      <c r="M274" s="227">
        <v>79151</v>
      </c>
    </row>
    <row r="275" spans="1:13">
      <c r="A275" s="234"/>
      <c r="B275" s="234" t="s">
        <v>312</v>
      </c>
      <c r="C275" s="234" t="s">
        <v>871</v>
      </c>
      <c r="D275" s="228"/>
      <c r="E275" s="228"/>
      <c r="F275" s="228"/>
      <c r="G275" s="228"/>
      <c r="H275" s="228"/>
      <c r="I275" s="228"/>
      <c r="J275" s="228"/>
      <c r="K275" s="239"/>
      <c r="L275" s="239"/>
      <c r="M275" s="227"/>
    </row>
    <row r="276" spans="1:13">
      <c r="A276" s="234"/>
      <c r="B276" s="234"/>
      <c r="C276" s="234" t="s">
        <v>313</v>
      </c>
      <c r="D276" s="228">
        <v>701</v>
      </c>
      <c r="E276" s="228">
        <v>762</v>
      </c>
      <c r="F276" s="228">
        <v>766</v>
      </c>
      <c r="G276" s="228">
        <v>786</v>
      </c>
      <c r="H276" s="228">
        <v>827</v>
      </c>
      <c r="I276" s="228">
        <v>942</v>
      </c>
      <c r="J276" s="228">
        <v>923</v>
      </c>
      <c r="K276" s="239">
        <v>869</v>
      </c>
      <c r="L276" s="239">
        <v>947</v>
      </c>
      <c r="M276" s="227">
        <v>833</v>
      </c>
    </row>
    <row r="277" spans="1:13">
      <c r="A277" s="234"/>
      <c r="B277" s="234"/>
      <c r="C277" s="234" t="s">
        <v>314</v>
      </c>
      <c r="D277" s="228">
        <v>966</v>
      </c>
      <c r="E277" s="228">
        <v>962</v>
      </c>
      <c r="F277" s="228">
        <v>956</v>
      </c>
      <c r="G277" s="228">
        <v>937</v>
      </c>
      <c r="H277" s="228">
        <v>728</v>
      </c>
      <c r="I277" s="228">
        <v>797</v>
      </c>
      <c r="J277" s="228">
        <v>887</v>
      </c>
      <c r="K277" s="239">
        <v>1039</v>
      </c>
      <c r="L277" s="239">
        <v>969</v>
      </c>
      <c r="M277" s="227">
        <v>890</v>
      </c>
    </row>
    <row r="278" spans="1:13">
      <c r="A278" s="234"/>
      <c r="B278" s="234"/>
      <c r="C278" s="234" t="s">
        <v>315</v>
      </c>
      <c r="D278" s="228">
        <v>910</v>
      </c>
      <c r="E278" s="228">
        <v>921</v>
      </c>
      <c r="F278" s="228">
        <v>893</v>
      </c>
      <c r="G278" s="228">
        <v>758</v>
      </c>
      <c r="H278" s="228">
        <v>810</v>
      </c>
      <c r="I278" s="228">
        <v>690</v>
      </c>
      <c r="J278" s="228">
        <v>812</v>
      </c>
      <c r="K278" s="239">
        <v>849</v>
      </c>
      <c r="L278" s="239">
        <v>860</v>
      </c>
      <c r="M278" s="227">
        <v>798</v>
      </c>
    </row>
    <row r="279" spans="1:13">
      <c r="A279" s="234"/>
      <c r="B279" s="234"/>
      <c r="C279" s="234" t="s">
        <v>316</v>
      </c>
      <c r="D279" s="228">
        <v>1728</v>
      </c>
      <c r="E279" s="228">
        <v>1951</v>
      </c>
      <c r="F279" s="228">
        <v>2035</v>
      </c>
      <c r="G279" s="228">
        <v>1897</v>
      </c>
      <c r="H279" s="228">
        <v>1795</v>
      </c>
      <c r="I279" s="228">
        <v>1821</v>
      </c>
      <c r="J279" s="228">
        <v>1769</v>
      </c>
      <c r="K279" s="239">
        <v>1815</v>
      </c>
      <c r="L279" s="239">
        <v>1848</v>
      </c>
      <c r="M279" s="227">
        <v>1691</v>
      </c>
    </row>
    <row r="280" spans="1:13">
      <c r="A280" s="234"/>
      <c r="B280" s="234"/>
      <c r="C280" s="234" t="s">
        <v>892</v>
      </c>
      <c r="D280" s="228">
        <v>1937</v>
      </c>
      <c r="E280" s="228">
        <v>2135</v>
      </c>
      <c r="F280" s="228">
        <v>2245</v>
      </c>
      <c r="G280" s="228">
        <v>2223</v>
      </c>
      <c r="H280" s="228">
        <v>2197</v>
      </c>
      <c r="I280" s="228">
        <v>1850</v>
      </c>
      <c r="J280" s="228">
        <v>1973</v>
      </c>
      <c r="K280" s="239">
        <v>1817</v>
      </c>
      <c r="L280" s="239">
        <v>1982</v>
      </c>
      <c r="M280" s="227">
        <v>1803</v>
      </c>
    </row>
    <row r="281" spans="1:13">
      <c r="A281" s="234"/>
      <c r="B281" s="234"/>
      <c r="C281" s="234" t="s">
        <v>318</v>
      </c>
      <c r="D281" s="228">
        <v>1794</v>
      </c>
      <c r="E281" s="228">
        <v>1795</v>
      </c>
      <c r="F281" s="228">
        <v>1756</v>
      </c>
      <c r="G281" s="228">
        <v>1559</v>
      </c>
      <c r="H281" s="228">
        <v>1603</v>
      </c>
      <c r="I281" s="228">
        <v>1427</v>
      </c>
      <c r="J281" s="228">
        <v>1646</v>
      </c>
      <c r="K281" s="239">
        <v>1938</v>
      </c>
      <c r="L281" s="239">
        <v>1687</v>
      </c>
      <c r="M281" s="227">
        <v>1624</v>
      </c>
    </row>
    <row r="282" spans="1:13">
      <c r="A282" s="234"/>
      <c r="B282" s="234" t="s">
        <v>319</v>
      </c>
      <c r="C282" s="234" t="s">
        <v>871</v>
      </c>
      <c r="D282" s="228"/>
      <c r="E282" s="228"/>
      <c r="F282" s="228"/>
      <c r="G282" s="228"/>
      <c r="H282" s="228"/>
      <c r="I282" s="228"/>
      <c r="J282" s="228"/>
      <c r="K282" s="239"/>
      <c r="L282" s="239"/>
      <c r="M282" s="227"/>
    </row>
    <row r="283" spans="1:13">
      <c r="A283" s="234"/>
      <c r="B283" s="234"/>
      <c r="C283" s="234" t="s">
        <v>320</v>
      </c>
      <c r="D283" s="228">
        <v>1826</v>
      </c>
      <c r="E283" s="228">
        <v>1936</v>
      </c>
      <c r="F283" s="228">
        <v>1980</v>
      </c>
      <c r="G283" s="228">
        <v>1896</v>
      </c>
      <c r="H283" s="228">
        <v>2007</v>
      </c>
      <c r="I283" s="228">
        <v>1774</v>
      </c>
      <c r="J283" s="228">
        <v>1940</v>
      </c>
      <c r="K283" s="239">
        <v>2137</v>
      </c>
      <c r="L283" s="239">
        <v>1844</v>
      </c>
      <c r="M283" s="227">
        <v>1786</v>
      </c>
    </row>
    <row r="284" spans="1:13">
      <c r="A284" s="234"/>
      <c r="B284" s="234"/>
      <c r="C284" s="234" t="s">
        <v>321</v>
      </c>
      <c r="D284" s="228">
        <v>1643</v>
      </c>
      <c r="E284" s="228">
        <v>1597</v>
      </c>
      <c r="F284" s="228">
        <v>1637</v>
      </c>
      <c r="G284" s="228">
        <v>1629</v>
      </c>
      <c r="H284" s="228">
        <v>1532</v>
      </c>
      <c r="I284" s="228">
        <v>1520</v>
      </c>
      <c r="J284" s="228">
        <v>1558</v>
      </c>
      <c r="K284" s="239">
        <v>1643</v>
      </c>
      <c r="L284" s="239">
        <v>1481</v>
      </c>
      <c r="M284" s="227">
        <v>1389</v>
      </c>
    </row>
    <row r="285" spans="1:13">
      <c r="A285" s="234"/>
      <c r="B285" s="234"/>
      <c r="C285" s="234" t="s">
        <v>322</v>
      </c>
      <c r="D285" s="228">
        <v>1209</v>
      </c>
      <c r="E285" s="228">
        <v>1319</v>
      </c>
      <c r="F285" s="228">
        <v>1429</v>
      </c>
      <c r="G285" s="228">
        <v>1404</v>
      </c>
      <c r="H285" s="228">
        <v>1535</v>
      </c>
      <c r="I285" s="228">
        <v>1420</v>
      </c>
      <c r="J285" s="228">
        <v>1694</v>
      </c>
      <c r="K285" s="239">
        <v>1766</v>
      </c>
      <c r="L285" s="239">
        <v>1775</v>
      </c>
      <c r="M285" s="227">
        <v>1581</v>
      </c>
    </row>
    <row r="286" spans="1:13">
      <c r="A286" s="234"/>
      <c r="B286" s="234"/>
      <c r="C286" s="234" t="s">
        <v>893</v>
      </c>
      <c r="D286" s="228" t="s">
        <v>210</v>
      </c>
      <c r="E286" s="228" t="s">
        <v>210</v>
      </c>
      <c r="F286" s="228" t="s">
        <v>210</v>
      </c>
      <c r="G286" s="228">
        <v>8</v>
      </c>
      <c r="H286" s="228" t="s">
        <v>210</v>
      </c>
      <c r="I286" s="228" t="s">
        <v>210</v>
      </c>
      <c r="J286" s="228" t="s">
        <v>210</v>
      </c>
      <c r="K286" s="228" t="s">
        <v>210</v>
      </c>
      <c r="L286" s="228" t="s">
        <v>210</v>
      </c>
      <c r="M286" s="228" t="s">
        <v>210</v>
      </c>
    </row>
    <row r="287" spans="1:13">
      <c r="A287" s="234"/>
      <c r="B287" s="234"/>
      <c r="C287" s="234" t="s">
        <v>323</v>
      </c>
      <c r="D287" s="228">
        <v>1292</v>
      </c>
      <c r="E287" s="228">
        <v>1356</v>
      </c>
      <c r="F287" s="228">
        <v>1347</v>
      </c>
      <c r="G287" s="228">
        <v>1272</v>
      </c>
      <c r="H287" s="228">
        <v>1290</v>
      </c>
      <c r="I287" s="228">
        <v>1276</v>
      </c>
      <c r="J287" s="228">
        <v>1304</v>
      </c>
      <c r="K287" s="239">
        <v>1325</v>
      </c>
      <c r="L287" s="239">
        <v>1184</v>
      </c>
      <c r="M287" s="227">
        <v>1092</v>
      </c>
    </row>
    <row r="288" spans="1:13">
      <c r="A288" s="234"/>
      <c r="B288" s="234"/>
      <c r="C288" s="234" t="s">
        <v>324</v>
      </c>
      <c r="D288" s="228">
        <v>1877</v>
      </c>
      <c r="E288" s="228">
        <v>2085</v>
      </c>
      <c r="F288" s="228">
        <v>2000</v>
      </c>
      <c r="G288" s="228">
        <v>1968</v>
      </c>
      <c r="H288" s="228">
        <v>2034</v>
      </c>
      <c r="I288" s="228">
        <v>2001</v>
      </c>
      <c r="J288" s="228">
        <v>2126</v>
      </c>
      <c r="K288" s="239">
        <v>2128</v>
      </c>
      <c r="L288" s="239">
        <v>2105</v>
      </c>
      <c r="M288" s="227">
        <v>1916</v>
      </c>
    </row>
    <row r="289" spans="1:13">
      <c r="A289" s="234"/>
      <c r="B289" s="234" t="s">
        <v>325</v>
      </c>
      <c r="C289" s="234" t="s">
        <v>871</v>
      </c>
      <c r="D289" s="228"/>
      <c r="E289" s="228"/>
      <c r="F289" s="228"/>
      <c r="G289" s="228"/>
      <c r="H289" s="228"/>
      <c r="I289" s="228"/>
      <c r="J289" s="228"/>
      <c r="K289" s="239"/>
      <c r="L289" s="239"/>
      <c r="M289" s="227"/>
    </row>
    <row r="290" spans="1:13">
      <c r="A290" s="234"/>
      <c r="B290" s="234"/>
      <c r="C290" s="234" t="s">
        <v>894</v>
      </c>
      <c r="D290" s="228">
        <v>2213</v>
      </c>
      <c r="E290" s="228">
        <v>2545</v>
      </c>
      <c r="F290" s="228">
        <v>2499</v>
      </c>
      <c r="G290" s="228">
        <v>2530</v>
      </c>
      <c r="H290" s="228">
        <v>2691</v>
      </c>
      <c r="I290" s="228">
        <v>2215</v>
      </c>
      <c r="J290" s="228">
        <v>2437</v>
      </c>
      <c r="K290" s="239">
        <v>2443</v>
      </c>
      <c r="L290" s="239">
        <v>2283</v>
      </c>
      <c r="M290" s="227">
        <v>2189</v>
      </c>
    </row>
    <row r="291" spans="1:13">
      <c r="A291" s="234"/>
      <c r="B291" s="234"/>
      <c r="C291" s="234" t="s">
        <v>327</v>
      </c>
      <c r="D291" s="228">
        <v>710</v>
      </c>
      <c r="E291" s="228">
        <v>640</v>
      </c>
      <c r="F291" s="228">
        <v>682</v>
      </c>
      <c r="G291" s="228">
        <v>551</v>
      </c>
      <c r="H291" s="228">
        <v>611</v>
      </c>
      <c r="I291" s="228">
        <v>559</v>
      </c>
      <c r="J291" s="228">
        <v>531</v>
      </c>
      <c r="K291" s="239">
        <v>558</v>
      </c>
      <c r="L291" s="239">
        <v>566</v>
      </c>
      <c r="M291" s="227">
        <v>513</v>
      </c>
    </row>
    <row r="292" spans="1:13">
      <c r="A292" s="234"/>
      <c r="B292" s="234"/>
      <c r="C292" s="234" t="s">
        <v>328</v>
      </c>
      <c r="D292" s="228">
        <v>552</v>
      </c>
      <c r="E292" s="228">
        <v>627</v>
      </c>
      <c r="F292" s="228">
        <v>695</v>
      </c>
      <c r="G292" s="228">
        <v>641</v>
      </c>
      <c r="H292" s="228">
        <v>607</v>
      </c>
      <c r="I292" s="228">
        <v>648</v>
      </c>
      <c r="J292" s="228">
        <v>555</v>
      </c>
      <c r="K292" s="239">
        <v>572</v>
      </c>
      <c r="L292" s="239">
        <v>664</v>
      </c>
      <c r="M292" s="227">
        <v>596</v>
      </c>
    </row>
    <row r="293" spans="1:13">
      <c r="A293" s="234"/>
      <c r="B293" s="234"/>
      <c r="C293" s="234" t="s">
        <v>329</v>
      </c>
      <c r="D293" s="228">
        <v>1000</v>
      </c>
      <c r="E293" s="228">
        <v>1140</v>
      </c>
      <c r="F293" s="228">
        <v>1085</v>
      </c>
      <c r="G293" s="228">
        <v>652</v>
      </c>
      <c r="H293" s="228">
        <v>567</v>
      </c>
      <c r="I293" s="228">
        <v>1209</v>
      </c>
      <c r="J293" s="228">
        <v>678</v>
      </c>
      <c r="K293" s="239">
        <v>628</v>
      </c>
      <c r="L293" s="239">
        <v>550</v>
      </c>
      <c r="M293" s="227">
        <v>598</v>
      </c>
    </row>
    <row r="294" spans="1:13">
      <c r="A294" s="234"/>
      <c r="B294" s="234"/>
      <c r="C294" s="234" t="s">
        <v>330</v>
      </c>
      <c r="D294" s="228">
        <v>1588</v>
      </c>
      <c r="E294" s="228">
        <v>1504</v>
      </c>
      <c r="F294" s="228">
        <v>1448</v>
      </c>
      <c r="G294" s="228">
        <v>1276</v>
      </c>
      <c r="H294" s="228">
        <v>1392</v>
      </c>
      <c r="I294" s="228">
        <v>1324</v>
      </c>
      <c r="J294" s="228">
        <v>1311</v>
      </c>
      <c r="K294" s="239">
        <v>1339</v>
      </c>
      <c r="L294" s="239">
        <v>1255</v>
      </c>
      <c r="M294" s="227">
        <v>1169</v>
      </c>
    </row>
    <row r="295" spans="1:13">
      <c r="A295" s="234"/>
      <c r="B295" s="234"/>
      <c r="C295" s="234" t="s">
        <v>331</v>
      </c>
      <c r="D295" s="228">
        <v>2308</v>
      </c>
      <c r="E295" s="228">
        <v>2515</v>
      </c>
      <c r="F295" s="228">
        <v>2506</v>
      </c>
      <c r="G295" s="228">
        <v>2194</v>
      </c>
      <c r="H295" s="228">
        <v>2205</v>
      </c>
      <c r="I295" s="228">
        <v>1936</v>
      </c>
      <c r="J295" s="228">
        <v>2041</v>
      </c>
      <c r="K295" s="239">
        <v>2241</v>
      </c>
      <c r="L295" s="239">
        <v>2037</v>
      </c>
      <c r="M295" s="227">
        <v>1880</v>
      </c>
    </row>
    <row r="296" spans="1:13">
      <c r="A296" s="234"/>
      <c r="B296" s="234" t="s">
        <v>332</v>
      </c>
      <c r="C296" s="234" t="s">
        <v>871</v>
      </c>
      <c r="D296" s="228"/>
      <c r="E296" s="228"/>
      <c r="F296" s="228"/>
      <c r="G296" s="228"/>
      <c r="H296" s="228"/>
      <c r="I296" s="228"/>
      <c r="J296" s="228"/>
      <c r="K296" s="239"/>
      <c r="L296" s="239"/>
      <c r="M296" s="227"/>
    </row>
    <row r="297" spans="1:13">
      <c r="A297" s="234"/>
      <c r="B297" s="234"/>
      <c r="C297" s="234" t="s">
        <v>895</v>
      </c>
      <c r="D297" s="228">
        <v>1314</v>
      </c>
      <c r="E297" s="228">
        <v>1458</v>
      </c>
      <c r="F297" s="228">
        <v>1443</v>
      </c>
      <c r="G297" s="228">
        <v>1409</v>
      </c>
      <c r="H297" s="228">
        <v>1330</v>
      </c>
      <c r="I297" s="228">
        <v>1436</v>
      </c>
      <c r="J297" s="228">
        <v>1385</v>
      </c>
      <c r="K297" s="239">
        <v>1584</v>
      </c>
      <c r="L297" s="239">
        <v>1501</v>
      </c>
      <c r="M297" s="227">
        <v>1418</v>
      </c>
    </row>
    <row r="298" spans="1:13">
      <c r="A298" s="234"/>
      <c r="B298" s="234"/>
      <c r="C298" s="234" t="s">
        <v>334</v>
      </c>
      <c r="D298" s="228">
        <v>1358</v>
      </c>
      <c r="E298" s="228">
        <v>1546</v>
      </c>
      <c r="F298" s="228">
        <v>1562</v>
      </c>
      <c r="G298" s="228">
        <v>1010</v>
      </c>
      <c r="H298" s="228">
        <v>943</v>
      </c>
      <c r="I298" s="228">
        <v>911</v>
      </c>
      <c r="J298" s="228">
        <v>963</v>
      </c>
      <c r="K298" s="239">
        <v>952</v>
      </c>
      <c r="L298" s="239">
        <v>857</v>
      </c>
      <c r="M298" s="227">
        <v>817</v>
      </c>
    </row>
    <row r="299" spans="1:13">
      <c r="A299" s="234"/>
      <c r="B299" s="234"/>
      <c r="C299" s="234" t="s">
        <v>335</v>
      </c>
      <c r="D299" s="228">
        <v>883</v>
      </c>
      <c r="E299" s="228">
        <v>873</v>
      </c>
      <c r="F299" s="228">
        <v>786</v>
      </c>
      <c r="G299" s="228">
        <v>837</v>
      </c>
      <c r="H299" s="228">
        <v>794</v>
      </c>
      <c r="I299" s="228">
        <v>813</v>
      </c>
      <c r="J299" s="228">
        <v>890</v>
      </c>
      <c r="K299" s="239">
        <v>900</v>
      </c>
      <c r="L299" s="239">
        <v>857</v>
      </c>
      <c r="M299" s="227">
        <v>852</v>
      </c>
    </row>
    <row r="300" spans="1:13">
      <c r="A300" s="234"/>
      <c r="B300" s="234"/>
      <c r="C300" s="234" t="s">
        <v>336</v>
      </c>
      <c r="D300" s="228">
        <v>894</v>
      </c>
      <c r="E300" s="228">
        <v>912</v>
      </c>
      <c r="F300" s="228">
        <v>862</v>
      </c>
      <c r="G300" s="228">
        <v>840</v>
      </c>
      <c r="H300" s="228">
        <v>837</v>
      </c>
      <c r="I300" s="228">
        <v>967</v>
      </c>
      <c r="J300" s="228">
        <v>1021</v>
      </c>
      <c r="K300" s="239">
        <v>1072</v>
      </c>
      <c r="L300" s="239">
        <v>945</v>
      </c>
      <c r="M300" s="227">
        <v>918</v>
      </c>
    </row>
    <row r="301" spans="1:13">
      <c r="A301" s="234"/>
      <c r="B301" s="234"/>
      <c r="C301" s="234" t="s">
        <v>337</v>
      </c>
      <c r="D301" s="228">
        <v>327</v>
      </c>
      <c r="E301" s="228">
        <v>392</v>
      </c>
      <c r="F301" s="228">
        <v>348</v>
      </c>
      <c r="G301" s="228">
        <v>357</v>
      </c>
      <c r="H301" s="228">
        <v>324</v>
      </c>
      <c r="I301" s="228">
        <v>316</v>
      </c>
      <c r="J301" s="228">
        <v>403</v>
      </c>
      <c r="K301" s="239">
        <v>366</v>
      </c>
      <c r="L301" s="239">
        <v>324</v>
      </c>
      <c r="M301" s="227">
        <v>305</v>
      </c>
    </row>
    <row r="302" spans="1:13">
      <c r="A302" s="234"/>
      <c r="B302" s="234"/>
      <c r="C302" s="234" t="s">
        <v>489</v>
      </c>
      <c r="D302" s="228" t="s">
        <v>210</v>
      </c>
      <c r="E302" s="228">
        <v>1125</v>
      </c>
      <c r="F302" s="228">
        <v>1101</v>
      </c>
      <c r="G302" s="228">
        <v>1022</v>
      </c>
      <c r="H302" s="228">
        <v>990</v>
      </c>
      <c r="I302" s="228">
        <v>1046</v>
      </c>
      <c r="J302" s="228">
        <v>1000</v>
      </c>
      <c r="K302" s="239">
        <v>1138</v>
      </c>
      <c r="L302" s="239">
        <v>1095</v>
      </c>
      <c r="M302" s="227">
        <v>1009</v>
      </c>
    </row>
    <row r="303" spans="1:13">
      <c r="A303" s="234"/>
      <c r="B303" s="234"/>
      <c r="C303" s="234" t="s">
        <v>339</v>
      </c>
      <c r="D303" s="228">
        <v>729</v>
      </c>
      <c r="E303" s="228">
        <v>761</v>
      </c>
      <c r="F303" s="228">
        <v>679</v>
      </c>
      <c r="G303" s="228">
        <v>790</v>
      </c>
      <c r="H303" s="228">
        <v>731</v>
      </c>
      <c r="I303" s="228">
        <v>622</v>
      </c>
      <c r="J303" s="228">
        <v>725</v>
      </c>
      <c r="K303" s="239">
        <v>783</v>
      </c>
      <c r="L303" s="239">
        <v>705</v>
      </c>
      <c r="M303" s="227">
        <v>754</v>
      </c>
    </row>
    <row r="304" spans="1:13">
      <c r="A304" s="234"/>
      <c r="B304" s="234"/>
      <c r="C304" s="234" t="s">
        <v>490</v>
      </c>
      <c r="D304" s="228">
        <v>1226</v>
      </c>
      <c r="E304" s="228">
        <v>1271</v>
      </c>
      <c r="F304" s="228">
        <v>1307</v>
      </c>
      <c r="G304" s="228">
        <v>1169</v>
      </c>
      <c r="H304" s="228">
        <v>1344</v>
      </c>
      <c r="I304" s="228">
        <v>1253</v>
      </c>
      <c r="J304" s="228">
        <v>1305</v>
      </c>
      <c r="K304" s="239">
        <v>1263</v>
      </c>
      <c r="L304" s="239">
        <v>1290</v>
      </c>
      <c r="M304" s="227">
        <v>1185</v>
      </c>
    </row>
    <row r="305" spans="1:13">
      <c r="A305" s="234"/>
      <c r="B305" s="234"/>
      <c r="C305" s="234" t="s">
        <v>340</v>
      </c>
      <c r="D305" s="228">
        <v>756</v>
      </c>
      <c r="E305" s="228">
        <v>825</v>
      </c>
      <c r="F305" s="228">
        <v>970</v>
      </c>
      <c r="G305" s="228">
        <v>995</v>
      </c>
      <c r="H305" s="228">
        <v>969</v>
      </c>
      <c r="I305" s="228">
        <v>891</v>
      </c>
      <c r="J305" s="228">
        <v>984</v>
      </c>
      <c r="K305" s="239">
        <v>1012</v>
      </c>
      <c r="L305" s="239">
        <v>1045</v>
      </c>
      <c r="M305" s="227">
        <v>909</v>
      </c>
    </row>
    <row r="306" spans="1:13">
      <c r="A306" s="234"/>
      <c r="B306" s="234"/>
      <c r="C306" s="234" t="s">
        <v>491</v>
      </c>
      <c r="D306" s="228" t="s">
        <v>210</v>
      </c>
      <c r="E306" s="228">
        <v>476</v>
      </c>
      <c r="F306" s="228">
        <v>443</v>
      </c>
      <c r="G306" s="228">
        <v>534</v>
      </c>
      <c r="H306" s="228">
        <v>527</v>
      </c>
      <c r="I306" s="228">
        <v>516</v>
      </c>
      <c r="J306" s="228">
        <v>490</v>
      </c>
      <c r="K306" s="239">
        <v>538</v>
      </c>
      <c r="L306" s="239">
        <v>487</v>
      </c>
      <c r="M306" s="227">
        <v>426</v>
      </c>
    </row>
    <row r="307" spans="1:13">
      <c r="A307" s="234"/>
      <c r="B307" s="234"/>
      <c r="C307" s="234" t="s">
        <v>342</v>
      </c>
      <c r="D307" s="228">
        <v>1006</v>
      </c>
      <c r="E307" s="228">
        <v>1106</v>
      </c>
      <c r="F307" s="228">
        <v>1089</v>
      </c>
      <c r="G307" s="228">
        <v>1102</v>
      </c>
      <c r="H307" s="228">
        <v>1103</v>
      </c>
      <c r="I307" s="228">
        <v>1011</v>
      </c>
      <c r="J307" s="228">
        <v>1085</v>
      </c>
      <c r="K307" s="239">
        <v>1059</v>
      </c>
      <c r="L307" s="239">
        <v>1165</v>
      </c>
      <c r="M307" s="227">
        <v>1103</v>
      </c>
    </row>
    <row r="308" spans="1:13">
      <c r="A308" s="234"/>
      <c r="B308" s="234"/>
      <c r="C308" s="234" t="s">
        <v>343</v>
      </c>
      <c r="D308" s="228">
        <v>1391</v>
      </c>
      <c r="E308" s="228">
        <v>1473</v>
      </c>
      <c r="F308" s="228">
        <v>1471</v>
      </c>
      <c r="G308" s="228">
        <v>1394</v>
      </c>
      <c r="H308" s="228">
        <v>1369</v>
      </c>
      <c r="I308" s="228">
        <v>1327</v>
      </c>
      <c r="J308" s="228">
        <v>1472</v>
      </c>
      <c r="K308" s="239">
        <v>1370</v>
      </c>
      <c r="L308" s="239">
        <v>1477</v>
      </c>
      <c r="M308" s="227">
        <v>1428</v>
      </c>
    </row>
    <row r="309" spans="1:13">
      <c r="A309" s="234"/>
      <c r="B309" s="234"/>
      <c r="C309" s="234" t="s">
        <v>344</v>
      </c>
      <c r="D309" s="228">
        <v>1536</v>
      </c>
      <c r="E309" s="228">
        <v>1808</v>
      </c>
      <c r="F309" s="228">
        <v>1890</v>
      </c>
      <c r="G309" s="228">
        <v>1412</v>
      </c>
      <c r="H309" s="228">
        <v>1484</v>
      </c>
      <c r="I309" s="228">
        <v>1452</v>
      </c>
      <c r="J309" s="228">
        <v>1567</v>
      </c>
      <c r="K309" s="239">
        <v>1404</v>
      </c>
      <c r="L309" s="239">
        <v>1469</v>
      </c>
      <c r="M309" s="227">
        <v>1221</v>
      </c>
    </row>
    <row r="310" spans="1:13">
      <c r="A310" s="234"/>
      <c r="B310" s="234" t="s">
        <v>345</v>
      </c>
      <c r="C310" s="234" t="s">
        <v>593</v>
      </c>
      <c r="D310" s="228">
        <v>1620</v>
      </c>
      <c r="E310" s="228">
        <v>1691</v>
      </c>
      <c r="F310" s="228">
        <v>1703</v>
      </c>
      <c r="G310" s="228">
        <v>1607</v>
      </c>
      <c r="H310" s="228">
        <v>1424</v>
      </c>
      <c r="I310" s="228">
        <v>1282</v>
      </c>
      <c r="J310" s="228">
        <v>1287</v>
      </c>
      <c r="K310" s="239">
        <v>1409</v>
      </c>
      <c r="L310" s="239">
        <v>1247</v>
      </c>
      <c r="M310" s="227">
        <v>1170</v>
      </c>
    </row>
    <row r="311" spans="1:13">
      <c r="A311" s="234"/>
      <c r="B311" s="234" t="s">
        <v>346</v>
      </c>
      <c r="C311" s="234" t="s">
        <v>871</v>
      </c>
      <c r="D311" s="228"/>
      <c r="E311" s="228"/>
      <c r="F311" s="228"/>
      <c r="G311" s="228"/>
      <c r="H311" s="228"/>
      <c r="I311" s="228"/>
      <c r="J311" s="228"/>
      <c r="K311" s="239"/>
      <c r="L311" s="239"/>
      <c r="M311" s="227"/>
    </row>
    <row r="312" spans="1:13">
      <c r="A312" s="234"/>
      <c r="B312" s="234"/>
      <c r="C312" s="234" t="s">
        <v>347</v>
      </c>
      <c r="D312" s="228">
        <v>1300</v>
      </c>
      <c r="E312" s="228">
        <v>1422</v>
      </c>
      <c r="F312" s="228">
        <v>1242</v>
      </c>
      <c r="G312" s="228">
        <v>1227</v>
      </c>
      <c r="H312" s="228">
        <v>1276</v>
      </c>
      <c r="I312" s="228">
        <v>1279</v>
      </c>
      <c r="J312" s="228">
        <v>1259</v>
      </c>
      <c r="K312" s="239">
        <v>1362</v>
      </c>
      <c r="L312" s="239">
        <v>1257</v>
      </c>
      <c r="M312" s="227">
        <v>1430</v>
      </c>
    </row>
    <row r="313" spans="1:13">
      <c r="A313" s="234"/>
      <c r="B313" s="234"/>
      <c r="C313" s="234" t="s">
        <v>348</v>
      </c>
      <c r="D313" s="228">
        <v>1303</v>
      </c>
      <c r="E313" s="228">
        <v>1415</v>
      </c>
      <c r="F313" s="228">
        <v>1271</v>
      </c>
      <c r="G313" s="228">
        <v>1406</v>
      </c>
      <c r="H313" s="228">
        <v>1376</v>
      </c>
      <c r="I313" s="228">
        <v>1497</v>
      </c>
      <c r="J313" s="228">
        <v>1579</v>
      </c>
      <c r="K313" s="239">
        <v>1724</v>
      </c>
      <c r="L313" s="239">
        <v>1605</v>
      </c>
      <c r="M313" s="227">
        <v>1481</v>
      </c>
    </row>
    <row r="314" spans="1:13">
      <c r="A314" s="234"/>
      <c r="B314" s="234"/>
      <c r="C314" s="234" t="s">
        <v>349</v>
      </c>
      <c r="D314" s="228">
        <v>591</v>
      </c>
      <c r="E314" s="228">
        <v>626</v>
      </c>
      <c r="F314" s="228">
        <v>639</v>
      </c>
      <c r="G314" s="228">
        <v>610</v>
      </c>
      <c r="H314" s="228">
        <v>623</v>
      </c>
      <c r="I314" s="228">
        <v>557</v>
      </c>
      <c r="J314" s="228">
        <v>676</v>
      </c>
      <c r="K314" s="239">
        <v>665</v>
      </c>
      <c r="L314" s="239">
        <v>657</v>
      </c>
      <c r="M314" s="227">
        <v>684</v>
      </c>
    </row>
    <row r="315" spans="1:13">
      <c r="A315" s="234"/>
      <c r="B315" s="234"/>
      <c r="C315" s="234" t="s">
        <v>350</v>
      </c>
      <c r="D315" s="228">
        <v>942</v>
      </c>
      <c r="E315" s="228">
        <v>981</v>
      </c>
      <c r="F315" s="228">
        <v>935</v>
      </c>
      <c r="G315" s="228">
        <v>796</v>
      </c>
      <c r="H315" s="228">
        <v>912</v>
      </c>
      <c r="I315" s="228">
        <v>897</v>
      </c>
      <c r="J315" s="228">
        <v>901</v>
      </c>
      <c r="K315" s="239">
        <v>1072</v>
      </c>
      <c r="L315" s="239">
        <v>1023</v>
      </c>
      <c r="M315" s="227">
        <v>990</v>
      </c>
    </row>
    <row r="316" spans="1:13">
      <c r="A316" s="234"/>
      <c r="B316" s="234"/>
      <c r="C316" s="235" t="s">
        <v>824</v>
      </c>
      <c r="D316" s="228" t="s">
        <v>210</v>
      </c>
      <c r="E316" s="228" t="s">
        <v>210</v>
      </c>
      <c r="F316" s="228" t="s">
        <v>210</v>
      </c>
      <c r="G316" s="228" t="s">
        <v>210</v>
      </c>
      <c r="H316" s="228" t="s">
        <v>210</v>
      </c>
      <c r="I316" s="228" t="s">
        <v>210</v>
      </c>
      <c r="J316" s="228">
        <v>21</v>
      </c>
      <c r="K316" s="239">
        <v>17</v>
      </c>
      <c r="L316" s="239">
        <v>46</v>
      </c>
      <c r="M316" s="227">
        <v>39</v>
      </c>
    </row>
    <row r="317" spans="1:13" ht="14.25" customHeight="1">
      <c r="A317" s="234"/>
      <c r="B317" s="234"/>
      <c r="C317" s="234" t="s">
        <v>351</v>
      </c>
      <c r="D317" s="228">
        <v>736</v>
      </c>
      <c r="E317" s="228">
        <v>821</v>
      </c>
      <c r="F317" s="228">
        <v>775</v>
      </c>
      <c r="G317" s="228">
        <v>788</v>
      </c>
      <c r="H317" s="228">
        <v>786</v>
      </c>
      <c r="I317" s="228">
        <v>682</v>
      </c>
      <c r="J317" s="228">
        <v>751</v>
      </c>
      <c r="K317" s="239">
        <v>659</v>
      </c>
      <c r="L317" s="239">
        <v>698</v>
      </c>
      <c r="M317" s="227">
        <v>736</v>
      </c>
    </row>
    <row r="318" spans="1:13">
      <c r="A318" s="234"/>
      <c r="B318" s="234"/>
      <c r="C318" s="234" t="s">
        <v>352</v>
      </c>
      <c r="D318" s="228">
        <v>1454</v>
      </c>
      <c r="E318" s="228" t="s">
        <v>210</v>
      </c>
      <c r="F318" s="228" t="s">
        <v>210</v>
      </c>
      <c r="G318" s="228">
        <v>1588</v>
      </c>
      <c r="H318" s="228">
        <v>1492</v>
      </c>
      <c r="I318" s="228">
        <v>1322</v>
      </c>
      <c r="J318" s="228">
        <v>1563</v>
      </c>
      <c r="K318" s="239">
        <v>1685</v>
      </c>
      <c r="L318" s="239">
        <v>1745</v>
      </c>
      <c r="M318" s="227">
        <v>1694</v>
      </c>
    </row>
    <row r="319" spans="1:13">
      <c r="A319" s="234"/>
      <c r="B319" s="234"/>
      <c r="C319" s="234" t="s">
        <v>353</v>
      </c>
      <c r="D319" s="228">
        <v>1502</v>
      </c>
      <c r="E319" s="228">
        <v>1640</v>
      </c>
      <c r="F319" s="228">
        <v>1500</v>
      </c>
      <c r="G319" s="228">
        <v>1522</v>
      </c>
      <c r="H319" s="228">
        <v>1529</v>
      </c>
      <c r="I319" s="228">
        <v>1341</v>
      </c>
      <c r="J319" s="228">
        <v>1322</v>
      </c>
      <c r="K319" s="239">
        <v>1453</v>
      </c>
      <c r="L319" s="239">
        <v>1452</v>
      </c>
      <c r="M319" s="227">
        <v>1360</v>
      </c>
    </row>
    <row r="320" spans="1:13">
      <c r="A320" s="234"/>
      <c r="B320" s="234"/>
      <c r="C320" s="234" t="s">
        <v>354</v>
      </c>
      <c r="D320" s="228">
        <v>1609</v>
      </c>
      <c r="E320" s="228">
        <v>1757</v>
      </c>
      <c r="F320" s="228">
        <v>1668</v>
      </c>
      <c r="G320" s="228">
        <v>1029</v>
      </c>
      <c r="H320" s="228">
        <v>1826</v>
      </c>
      <c r="I320" s="228">
        <v>1703</v>
      </c>
      <c r="J320" s="228">
        <v>1693</v>
      </c>
      <c r="K320" s="239">
        <v>1638</v>
      </c>
      <c r="L320" s="239">
        <v>1715</v>
      </c>
      <c r="M320" s="227">
        <v>1553</v>
      </c>
    </row>
    <row r="321" spans="1:13" ht="17.25">
      <c r="A321" s="234"/>
      <c r="B321" s="234"/>
      <c r="C321" s="234" t="s">
        <v>961</v>
      </c>
      <c r="D321" s="228">
        <v>900</v>
      </c>
      <c r="E321" s="228">
        <v>886</v>
      </c>
      <c r="F321" s="228" t="s">
        <v>210</v>
      </c>
      <c r="G321" s="228">
        <v>804</v>
      </c>
      <c r="H321" s="228">
        <v>733</v>
      </c>
      <c r="I321" s="228">
        <v>785</v>
      </c>
      <c r="J321" s="228">
        <v>798</v>
      </c>
      <c r="K321" s="239">
        <v>775</v>
      </c>
      <c r="L321" s="239">
        <v>918</v>
      </c>
      <c r="M321" s="227">
        <v>733</v>
      </c>
    </row>
    <row r="322" spans="1:13">
      <c r="A322" s="234"/>
      <c r="B322" s="234"/>
      <c r="C322" s="234" t="s">
        <v>356</v>
      </c>
      <c r="D322" s="228">
        <v>997</v>
      </c>
      <c r="E322" s="228">
        <v>1022</v>
      </c>
      <c r="F322" s="228" t="s">
        <v>210</v>
      </c>
      <c r="G322" s="228">
        <v>951</v>
      </c>
      <c r="H322" s="228">
        <v>997</v>
      </c>
      <c r="I322" s="228">
        <v>691</v>
      </c>
      <c r="J322" s="228">
        <v>971</v>
      </c>
      <c r="K322" s="239">
        <v>1003</v>
      </c>
      <c r="L322" s="239">
        <v>1051</v>
      </c>
      <c r="M322" s="227">
        <v>964</v>
      </c>
    </row>
    <row r="323" spans="1:13">
      <c r="A323" s="234"/>
      <c r="B323" s="234"/>
      <c r="C323" s="234" t="s">
        <v>357</v>
      </c>
      <c r="D323" s="228">
        <v>887</v>
      </c>
      <c r="E323" s="228">
        <v>857</v>
      </c>
      <c r="F323" s="228">
        <v>849</v>
      </c>
      <c r="G323" s="228">
        <v>800</v>
      </c>
      <c r="H323" s="228">
        <v>987</v>
      </c>
      <c r="I323" s="228">
        <v>946</v>
      </c>
      <c r="J323" s="228">
        <v>896</v>
      </c>
      <c r="K323" s="239">
        <v>1067</v>
      </c>
      <c r="L323" s="239">
        <v>1045</v>
      </c>
      <c r="M323" s="227">
        <v>1018</v>
      </c>
    </row>
    <row r="324" spans="1:13">
      <c r="A324" s="234"/>
      <c r="B324" s="234"/>
      <c r="C324" s="234" t="s">
        <v>896</v>
      </c>
      <c r="D324" s="228">
        <v>1099</v>
      </c>
      <c r="E324" s="228">
        <v>1256</v>
      </c>
      <c r="F324" s="228">
        <v>1258</v>
      </c>
      <c r="G324" s="228">
        <v>1111</v>
      </c>
      <c r="H324" s="228">
        <v>1260</v>
      </c>
      <c r="I324" s="228">
        <v>1198</v>
      </c>
      <c r="J324" s="228">
        <v>1270</v>
      </c>
      <c r="K324" s="239">
        <v>1256</v>
      </c>
      <c r="L324" s="239">
        <v>1221</v>
      </c>
      <c r="M324" s="227">
        <v>1209</v>
      </c>
    </row>
    <row r="325" spans="1:13">
      <c r="A325" s="234"/>
      <c r="B325" s="234"/>
      <c r="C325" s="234" t="s">
        <v>359</v>
      </c>
      <c r="D325" s="228">
        <v>1639</v>
      </c>
      <c r="E325" s="228">
        <v>1804</v>
      </c>
      <c r="F325" s="228" t="s">
        <v>210</v>
      </c>
      <c r="G325" s="228">
        <v>1655</v>
      </c>
      <c r="H325" s="228">
        <v>1463</v>
      </c>
      <c r="I325" s="228">
        <v>1390</v>
      </c>
      <c r="J325" s="228">
        <v>1628</v>
      </c>
      <c r="K325" s="239">
        <v>1639</v>
      </c>
      <c r="L325" s="239">
        <v>1628</v>
      </c>
      <c r="M325" s="227">
        <v>1443</v>
      </c>
    </row>
    <row r="326" spans="1:13">
      <c r="A326" s="234"/>
      <c r="B326" s="234" t="s">
        <v>360</v>
      </c>
      <c r="C326" s="234" t="s">
        <v>871</v>
      </c>
      <c r="D326" s="228"/>
      <c r="E326" s="228"/>
      <c r="F326" s="228"/>
      <c r="G326" s="228"/>
      <c r="H326" s="228"/>
      <c r="I326" s="228"/>
      <c r="J326" s="228"/>
      <c r="K326" s="239"/>
      <c r="L326" s="239"/>
      <c r="M326" s="227"/>
    </row>
    <row r="327" spans="1:13">
      <c r="A327" s="234"/>
      <c r="B327" s="234"/>
      <c r="C327" s="234" t="s">
        <v>361</v>
      </c>
      <c r="D327" s="228">
        <v>1512</v>
      </c>
      <c r="E327" s="228">
        <v>1583</v>
      </c>
      <c r="F327" s="228">
        <v>1677</v>
      </c>
      <c r="G327" s="228">
        <v>1506</v>
      </c>
      <c r="H327" s="228">
        <v>1536</v>
      </c>
      <c r="I327" s="228">
        <v>1586</v>
      </c>
      <c r="J327" s="228">
        <v>1687</v>
      </c>
      <c r="K327" s="239">
        <v>1702</v>
      </c>
      <c r="L327" s="239">
        <v>1655</v>
      </c>
      <c r="M327" s="227">
        <v>1555</v>
      </c>
    </row>
    <row r="328" spans="1:13">
      <c r="A328" s="234"/>
      <c r="B328" s="234"/>
      <c r="C328" s="234" t="s">
        <v>493</v>
      </c>
      <c r="D328" s="228">
        <v>1254</v>
      </c>
      <c r="E328" s="228">
        <v>1490</v>
      </c>
      <c r="F328" s="228">
        <v>1447</v>
      </c>
      <c r="G328" s="228">
        <v>1464</v>
      </c>
      <c r="H328" s="228">
        <v>1474</v>
      </c>
      <c r="I328" s="228">
        <v>1240</v>
      </c>
      <c r="J328" s="228">
        <v>1359</v>
      </c>
      <c r="K328" s="239">
        <v>1617</v>
      </c>
      <c r="L328" s="239">
        <v>1366</v>
      </c>
      <c r="M328" s="227">
        <v>1313</v>
      </c>
    </row>
    <row r="329" spans="1:13">
      <c r="A329" s="234"/>
      <c r="B329" s="234"/>
      <c r="C329" s="234" t="s">
        <v>363</v>
      </c>
      <c r="D329" s="228">
        <v>1877</v>
      </c>
      <c r="E329" s="228">
        <v>2250</v>
      </c>
      <c r="F329" s="228">
        <v>2117</v>
      </c>
      <c r="G329" s="228">
        <v>2100</v>
      </c>
      <c r="H329" s="228">
        <v>2097</v>
      </c>
      <c r="I329" s="228">
        <v>2030</v>
      </c>
      <c r="J329" s="228">
        <v>2277</v>
      </c>
      <c r="K329" s="239">
        <v>2092</v>
      </c>
      <c r="L329" s="239">
        <v>2109</v>
      </c>
      <c r="M329" s="227">
        <v>2086</v>
      </c>
    </row>
    <row r="330" spans="1:13">
      <c r="A330" s="234"/>
      <c r="B330" s="234"/>
      <c r="C330" s="234" t="s">
        <v>897</v>
      </c>
      <c r="D330" s="228">
        <v>1195</v>
      </c>
      <c r="E330" s="228">
        <v>1297</v>
      </c>
      <c r="F330" s="228" t="s">
        <v>210</v>
      </c>
      <c r="G330" s="228">
        <v>1395</v>
      </c>
      <c r="H330" s="228">
        <v>1426</v>
      </c>
      <c r="I330" s="228">
        <v>1285</v>
      </c>
      <c r="J330" s="228">
        <v>1414</v>
      </c>
      <c r="K330" s="239">
        <v>1416</v>
      </c>
      <c r="L330" s="239">
        <v>1486</v>
      </c>
      <c r="M330" s="227">
        <v>1370</v>
      </c>
    </row>
    <row r="331" spans="1:13">
      <c r="A331" s="234"/>
      <c r="B331" s="234"/>
      <c r="C331" s="234" t="s">
        <v>365</v>
      </c>
      <c r="D331" s="228">
        <v>1456</v>
      </c>
      <c r="E331" s="228">
        <v>1582</v>
      </c>
      <c r="F331" s="228">
        <v>1654</v>
      </c>
      <c r="G331" s="228">
        <v>1562</v>
      </c>
      <c r="H331" s="228">
        <v>1498</v>
      </c>
      <c r="I331" s="228">
        <v>1478</v>
      </c>
      <c r="J331" s="228">
        <v>1514</v>
      </c>
      <c r="K331" s="239">
        <v>1622</v>
      </c>
      <c r="L331" s="239">
        <v>1447</v>
      </c>
      <c r="M331" s="227">
        <v>1355</v>
      </c>
    </row>
    <row r="332" spans="1:13">
      <c r="A332" s="234"/>
      <c r="B332" s="234" t="s">
        <v>366</v>
      </c>
      <c r="C332" s="234" t="s">
        <v>871</v>
      </c>
      <c r="D332" s="228"/>
      <c r="E332" s="228"/>
      <c r="F332" s="228"/>
      <c r="G332" s="228"/>
      <c r="H332" s="228"/>
      <c r="I332" s="228"/>
      <c r="J332" s="228"/>
      <c r="K332" s="239"/>
      <c r="L332" s="239"/>
      <c r="M332" s="227"/>
    </row>
    <row r="333" spans="1:13">
      <c r="A333" s="234"/>
      <c r="B333" s="234"/>
      <c r="C333" s="234" t="s">
        <v>367</v>
      </c>
      <c r="D333" s="228">
        <v>1856</v>
      </c>
      <c r="E333" s="228">
        <v>2145</v>
      </c>
      <c r="F333" s="228">
        <v>2309</v>
      </c>
      <c r="G333" s="228">
        <v>2101</v>
      </c>
      <c r="H333" s="228">
        <v>2276</v>
      </c>
      <c r="I333" s="228">
        <v>2230</v>
      </c>
      <c r="J333" s="228">
        <v>2305</v>
      </c>
      <c r="K333" s="239">
        <v>2071</v>
      </c>
      <c r="L333" s="239">
        <v>1992</v>
      </c>
      <c r="M333" s="227">
        <v>1832</v>
      </c>
    </row>
    <row r="334" spans="1:13">
      <c r="A334" s="234"/>
      <c r="B334" s="234"/>
      <c r="C334" s="234" t="s">
        <v>898</v>
      </c>
      <c r="D334" s="228">
        <v>730</v>
      </c>
      <c r="E334" s="228">
        <v>811</v>
      </c>
      <c r="F334" s="228">
        <v>798</v>
      </c>
      <c r="G334" s="228">
        <v>823</v>
      </c>
      <c r="H334" s="228">
        <v>849</v>
      </c>
      <c r="I334" s="228">
        <v>847</v>
      </c>
      <c r="J334" s="228">
        <v>847</v>
      </c>
      <c r="K334" s="239">
        <v>893</v>
      </c>
      <c r="L334" s="239">
        <v>865</v>
      </c>
      <c r="M334" s="227">
        <v>879</v>
      </c>
    </row>
    <row r="335" spans="1:13">
      <c r="A335" s="234"/>
      <c r="B335" s="234"/>
      <c r="C335" s="234" t="s">
        <v>369</v>
      </c>
      <c r="D335" s="228">
        <v>1784</v>
      </c>
      <c r="E335" s="228">
        <v>1937</v>
      </c>
      <c r="F335" s="228">
        <v>2080</v>
      </c>
      <c r="G335" s="228">
        <v>1905</v>
      </c>
      <c r="H335" s="228">
        <v>2003</v>
      </c>
      <c r="I335" s="228">
        <v>1871</v>
      </c>
      <c r="J335" s="228">
        <v>1946</v>
      </c>
      <c r="K335" s="239">
        <v>2082</v>
      </c>
      <c r="L335" s="239">
        <v>1974</v>
      </c>
      <c r="M335" s="227">
        <v>1843</v>
      </c>
    </row>
    <row r="336" spans="1:13">
      <c r="A336" s="234"/>
      <c r="B336" s="234"/>
      <c r="C336" s="234" t="s">
        <v>370</v>
      </c>
      <c r="D336" s="228">
        <v>1121</v>
      </c>
      <c r="E336" s="228">
        <v>1225</v>
      </c>
      <c r="F336" s="228">
        <v>1291</v>
      </c>
      <c r="G336" s="228">
        <v>1263</v>
      </c>
      <c r="H336" s="228">
        <v>1169</v>
      </c>
      <c r="I336" s="228">
        <v>1154</v>
      </c>
      <c r="J336" s="228">
        <v>1219</v>
      </c>
      <c r="K336" s="239">
        <v>1237</v>
      </c>
      <c r="L336" s="239">
        <v>1204</v>
      </c>
      <c r="M336" s="227">
        <v>1173</v>
      </c>
    </row>
    <row r="337" spans="1:13">
      <c r="A337" s="234"/>
      <c r="B337" s="234"/>
      <c r="C337" s="234" t="s">
        <v>899</v>
      </c>
      <c r="D337" s="228">
        <v>1404</v>
      </c>
      <c r="E337" s="228">
        <v>1641</v>
      </c>
      <c r="F337" s="228">
        <v>1327</v>
      </c>
      <c r="G337" s="228">
        <v>1547</v>
      </c>
      <c r="H337" s="228">
        <v>1567</v>
      </c>
      <c r="I337" s="228">
        <v>1433</v>
      </c>
      <c r="J337" s="228">
        <v>1526</v>
      </c>
      <c r="K337" s="239">
        <v>1659</v>
      </c>
      <c r="L337" s="239">
        <v>1445</v>
      </c>
      <c r="M337" s="227">
        <v>1278</v>
      </c>
    </row>
    <row r="338" spans="1:13">
      <c r="A338" s="234"/>
      <c r="B338" s="234"/>
      <c r="C338" s="234" t="s">
        <v>372</v>
      </c>
      <c r="D338" s="228">
        <v>785</v>
      </c>
      <c r="E338" s="228">
        <v>884</v>
      </c>
      <c r="F338" s="228">
        <v>865</v>
      </c>
      <c r="G338" s="228">
        <v>923</v>
      </c>
      <c r="H338" s="228">
        <v>921</v>
      </c>
      <c r="I338" s="228">
        <v>849</v>
      </c>
      <c r="J338" s="228">
        <v>972</v>
      </c>
      <c r="K338" s="239">
        <v>936</v>
      </c>
      <c r="L338" s="239">
        <v>1000</v>
      </c>
      <c r="M338" s="227">
        <v>872</v>
      </c>
    </row>
    <row r="339" spans="1:13">
      <c r="A339" s="234"/>
      <c r="B339" s="234"/>
      <c r="C339" s="234" t="s">
        <v>373</v>
      </c>
      <c r="D339" s="228">
        <v>732</v>
      </c>
      <c r="E339" s="228">
        <v>766</v>
      </c>
      <c r="F339" s="228">
        <v>654</v>
      </c>
      <c r="G339" s="228">
        <v>711</v>
      </c>
      <c r="H339" s="228">
        <v>747</v>
      </c>
      <c r="I339" s="228">
        <v>752</v>
      </c>
      <c r="J339" s="228">
        <v>814</v>
      </c>
      <c r="K339" s="239">
        <v>887</v>
      </c>
      <c r="L339" s="239">
        <v>808</v>
      </c>
      <c r="M339" s="227">
        <v>752</v>
      </c>
    </row>
    <row r="340" spans="1:13">
      <c r="A340" s="234"/>
      <c r="B340" s="234"/>
      <c r="C340" s="234" t="s">
        <v>374</v>
      </c>
      <c r="D340" s="228">
        <v>898</v>
      </c>
      <c r="E340" s="228">
        <v>876</v>
      </c>
      <c r="F340" s="228">
        <v>841</v>
      </c>
      <c r="G340" s="228">
        <v>747</v>
      </c>
      <c r="H340" s="228">
        <v>859</v>
      </c>
      <c r="I340" s="228">
        <v>804</v>
      </c>
      <c r="J340" s="228">
        <v>818</v>
      </c>
      <c r="K340" s="239">
        <v>844</v>
      </c>
      <c r="L340" s="239">
        <v>895</v>
      </c>
      <c r="M340" s="227">
        <v>776</v>
      </c>
    </row>
    <row r="341" spans="1:13">
      <c r="A341" s="234"/>
      <c r="B341" s="234"/>
      <c r="C341" s="234" t="s">
        <v>375</v>
      </c>
      <c r="D341" s="228">
        <v>1225</v>
      </c>
      <c r="E341" s="228">
        <v>1153</v>
      </c>
      <c r="F341" s="228">
        <v>1250</v>
      </c>
      <c r="G341" s="228">
        <v>1171</v>
      </c>
      <c r="H341" s="228">
        <v>1232</v>
      </c>
      <c r="I341" s="228">
        <v>1094</v>
      </c>
      <c r="J341" s="228">
        <v>1038</v>
      </c>
      <c r="K341" s="239">
        <v>1111</v>
      </c>
      <c r="L341" s="239">
        <v>1083</v>
      </c>
      <c r="M341" s="227">
        <v>1049</v>
      </c>
    </row>
    <row r="342" spans="1:13">
      <c r="A342" s="234"/>
      <c r="B342" s="234"/>
      <c r="C342" s="234" t="s">
        <v>495</v>
      </c>
      <c r="D342" s="228">
        <v>1733</v>
      </c>
      <c r="E342" s="228">
        <v>2051</v>
      </c>
      <c r="F342" s="228">
        <v>2041</v>
      </c>
      <c r="G342" s="228">
        <v>1873</v>
      </c>
      <c r="H342" s="228">
        <v>1982</v>
      </c>
      <c r="I342" s="228">
        <v>1943</v>
      </c>
      <c r="J342" s="228">
        <v>1947</v>
      </c>
      <c r="K342" s="239">
        <v>2003</v>
      </c>
      <c r="L342" s="239">
        <v>1841</v>
      </c>
      <c r="M342" s="227">
        <v>1693</v>
      </c>
    </row>
    <row r="343" spans="1:13">
      <c r="A343" s="234"/>
      <c r="B343" s="234"/>
      <c r="C343" s="234" t="s">
        <v>377</v>
      </c>
      <c r="D343" s="228">
        <v>880</v>
      </c>
      <c r="E343" s="228">
        <v>964</v>
      </c>
      <c r="F343" s="228">
        <v>938</v>
      </c>
      <c r="G343" s="228">
        <v>950</v>
      </c>
      <c r="H343" s="228">
        <v>1030</v>
      </c>
      <c r="I343" s="228">
        <v>1021</v>
      </c>
      <c r="J343" s="228">
        <v>1145</v>
      </c>
      <c r="K343" s="239">
        <v>1125</v>
      </c>
      <c r="L343" s="239">
        <v>1132</v>
      </c>
      <c r="M343" s="227">
        <v>967</v>
      </c>
    </row>
    <row r="344" spans="1:13">
      <c r="A344" s="234"/>
      <c r="B344" s="234" t="s">
        <v>378</v>
      </c>
      <c r="C344" s="234" t="s">
        <v>871</v>
      </c>
      <c r="D344" s="228"/>
      <c r="E344" s="228"/>
      <c r="F344" s="228"/>
      <c r="G344" s="228"/>
      <c r="H344" s="228"/>
      <c r="I344" s="228"/>
      <c r="J344" s="228"/>
      <c r="K344" s="239"/>
      <c r="L344" s="239"/>
      <c r="M344" s="227"/>
    </row>
    <row r="345" spans="1:13">
      <c r="A345" s="234"/>
      <c r="B345" s="234"/>
      <c r="C345" s="234" t="s">
        <v>379</v>
      </c>
      <c r="D345" s="228">
        <v>399</v>
      </c>
      <c r="E345" s="228">
        <v>416</v>
      </c>
      <c r="F345" s="228" t="s">
        <v>210</v>
      </c>
      <c r="G345" s="228">
        <v>398</v>
      </c>
      <c r="H345" s="228">
        <v>373</v>
      </c>
      <c r="I345" s="228">
        <v>370</v>
      </c>
      <c r="J345" s="228">
        <v>410</v>
      </c>
      <c r="K345" s="239">
        <v>436</v>
      </c>
      <c r="L345" s="239">
        <v>401</v>
      </c>
      <c r="M345" s="227">
        <v>451</v>
      </c>
    </row>
    <row r="346" spans="1:13">
      <c r="A346" s="234"/>
      <c r="B346" s="234"/>
      <c r="C346" s="234" t="s">
        <v>380</v>
      </c>
      <c r="D346" s="228">
        <v>1284</v>
      </c>
      <c r="E346" s="228">
        <v>1371</v>
      </c>
      <c r="F346" s="236" t="s">
        <v>381</v>
      </c>
      <c r="G346" s="228">
        <v>1090</v>
      </c>
      <c r="H346" s="228">
        <v>1086</v>
      </c>
      <c r="I346" s="228">
        <v>1124</v>
      </c>
      <c r="J346" s="228">
        <v>1107</v>
      </c>
      <c r="K346" s="239">
        <v>1167</v>
      </c>
      <c r="L346" s="239">
        <v>1094</v>
      </c>
      <c r="M346" s="227">
        <v>1127</v>
      </c>
    </row>
    <row r="347" spans="1:13">
      <c r="A347" s="234"/>
      <c r="B347" s="234"/>
      <c r="C347" s="234" t="s">
        <v>382</v>
      </c>
      <c r="D347" s="228">
        <v>2053</v>
      </c>
      <c r="E347" s="228">
        <v>2434</v>
      </c>
      <c r="F347" s="228">
        <v>2230</v>
      </c>
      <c r="G347" s="228">
        <v>1503</v>
      </c>
      <c r="H347" s="228">
        <v>1442</v>
      </c>
      <c r="I347" s="228">
        <v>1441</v>
      </c>
      <c r="J347" s="228">
        <v>1391</v>
      </c>
      <c r="K347" s="239">
        <v>1411</v>
      </c>
      <c r="L347" s="239">
        <v>1333</v>
      </c>
      <c r="M347" s="227">
        <v>1251</v>
      </c>
    </row>
    <row r="348" spans="1:13">
      <c r="A348" s="234"/>
      <c r="B348" s="234"/>
      <c r="C348" s="234" t="s">
        <v>383</v>
      </c>
      <c r="D348" s="228">
        <v>454</v>
      </c>
      <c r="E348" s="228">
        <v>481</v>
      </c>
      <c r="F348" s="228">
        <v>497</v>
      </c>
      <c r="G348" s="228">
        <v>457</v>
      </c>
      <c r="H348" s="228">
        <v>477</v>
      </c>
      <c r="I348" s="228">
        <v>504</v>
      </c>
      <c r="J348" s="228">
        <v>565</v>
      </c>
      <c r="K348" s="239">
        <v>474</v>
      </c>
      <c r="L348" s="239">
        <v>436</v>
      </c>
      <c r="M348" s="227">
        <v>372</v>
      </c>
    </row>
    <row r="349" spans="1:13">
      <c r="A349" s="234"/>
      <c r="B349" s="234"/>
      <c r="C349" s="234" t="s">
        <v>384</v>
      </c>
      <c r="D349" s="228">
        <v>1777</v>
      </c>
      <c r="E349" s="228">
        <v>1929</v>
      </c>
      <c r="F349" s="228">
        <v>1884</v>
      </c>
      <c r="G349" s="228">
        <v>1568</v>
      </c>
      <c r="H349" s="228">
        <v>1613</v>
      </c>
      <c r="I349" s="228">
        <v>1667</v>
      </c>
      <c r="J349" s="228">
        <v>1638</v>
      </c>
      <c r="K349" s="239">
        <v>1783</v>
      </c>
      <c r="L349" s="239">
        <v>1646</v>
      </c>
      <c r="M349" s="227">
        <v>1629</v>
      </c>
    </row>
    <row r="350" spans="1:13">
      <c r="A350" s="234"/>
      <c r="B350" s="234"/>
      <c r="C350" s="234" t="s">
        <v>496</v>
      </c>
      <c r="D350" s="228">
        <v>1522</v>
      </c>
      <c r="E350" s="228">
        <v>1510</v>
      </c>
      <c r="F350" s="228">
        <v>1452</v>
      </c>
      <c r="G350" s="228">
        <v>1540</v>
      </c>
      <c r="H350" s="228">
        <v>1528</v>
      </c>
      <c r="I350" s="228">
        <v>1566</v>
      </c>
      <c r="J350" s="228">
        <v>1537</v>
      </c>
      <c r="K350" s="239">
        <v>1709</v>
      </c>
      <c r="L350" s="239">
        <v>1754</v>
      </c>
      <c r="M350" s="227">
        <v>1576</v>
      </c>
    </row>
    <row r="351" spans="1:13">
      <c r="A351" s="234"/>
      <c r="B351" s="234"/>
      <c r="C351" s="234" t="s">
        <v>386</v>
      </c>
      <c r="D351" s="228">
        <v>825</v>
      </c>
      <c r="E351" s="228" t="s">
        <v>210</v>
      </c>
      <c r="F351" s="228" t="s">
        <v>210</v>
      </c>
      <c r="G351" s="228">
        <v>791</v>
      </c>
      <c r="H351" s="228">
        <v>689</v>
      </c>
      <c r="I351" s="228">
        <v>702</v>
      </c>
      <c r="J351" s="228">
        <v>689</v>
      </c>
      <c r="K351" s="239">
        <v>716</v>
      </c>
      <c r="L351" s="239">
        <v>721</v>
      </c>
      <c r="M351" s="227">
        <v>755</v>
      </c>
    </row>
    <row r="352" spans="1:13">
      <c r="A352" s="226" t="s">
        <v>654</v>
      </c>
      <c r="B352" s="226"/>
      <c r="C352" s="226" t="s">
        <v>871</v>
      </c>
      <c r="D352" s="227">
        <v>56300</v>
      </c>
      <c r="E352" s="227">
        <v>58257</v>
      </c>
      <c r="F352" s="227">
        <v>56785</v>
      </c>
      <c r="G352" s="227">
        <v>54103</v>
      </c>
      <c r="H352" s="227">
        <v>53169</v>
      </c>
      <c r="I352" s="227">
        <v>51765</v>
      </c>
      <c r="J352" s="227">
        <v>52414</v>
      </c>
      <c r="K352" s="233">
        <v>54734</v>
      </c>
      <c r="L352" s="233">
        <v>53431</v>
      </c>
      <c r="M352" s="227">
        <v>50354</v>
      </c>
    </row>
    <row r="353" spans="1:13">
      <c r="A353" s="234"/>
      <c r="B353" s="234"/>
      <c r="C353" s="234" t="s">
        <v>497</v>
      </c>
      <c r="D353" s="228">
        <v>2852</v>
      </c>
      <c r="E353" s="228">
        <v>2879</v>
      </c>
      <c r="F353" s="228">
        <v>2780</v>
      </c>
      <c r="G353" s="228">
        <v>2756</v>
      </c>
      <c r="H353" s="228">
        <v>2808</v>
      </c>
      <c r="I353" s="228">
        <v>2729</v>
      </c>
      <c r="J353" s="228">
        <v>2793</v>
      </c>
      <c r="K353" s="239">
        <v>3133</v>
      </c>
      <c r="L353" s="239">
        <v>2918</v>
      </c>
      <c r="M353" s="227">
        <v>2634</v>
      </c>
    </row>
    <row r="354" spans="1:13">
      <c r="A354" s="234"/>
      <c r="B354" s="234" t="s">
        <v>387</v>
      </c>
      <c r="C354" s="234" t="s">
        <v>601</v>
      </c>
      <c r="D354" s="228">
        <v>7610</v>
      </c>
      <c r="E354" s="228">
        <v>7514</v>
      </c>
      <c r="F354" s="228">
        <v>7645</v>
      </c>
      <c r="G354" s="228">
        <v>7608</v>
      </c>
      <c r="H354" s="228">
        <v>7235</v>
      </c>
      <c r="I354" s="228">
        <v>6967</v>
      </c>
      <c r="J354" s="228">
        <v>6897</v>
      </c>
      <c r="K354" s="239">
        <v>7278</v>
      </c>
      <c r="L354" s="239">
        <v>7313</v>
      </c>
      <c r="M354" s="227">
        <v>6916</v>
      </c>
    </row>
    <row r="355" spans="1:13">
      <c r="A355" s="234"/>
      <c r="B355" s="234" t="s">
        <v>388</v>
      </c>
      <c r="C355" s="234" t="s">
        <v>871</v>
      </c>
      <c r="D355" s="228"/>
      <c r="E355" s="228"/>
      <c r="F355" s="228"/>
      <c r="G355" s="228"/>
      <c r="H355" s="228"/>
      <c r="I355" s="228"/>
      <c r="J355" s="228"/>
      <c r="K355" s="239"/>
      <c r="L355" s="239"/>
      <c r="M355" s="227"/>
    </row>
    <row r="356" spans="1:13">
      <c r="A356" s="234"/>
      <c r="B356" s="234"/>
      <c r="C356" s="234" t="s">
        <v>389</v>
      </c>
      <c r="D356" s="228">
        <v>1941</v>
      </c>
      <c r="E356" s="228">
        <v>1995</v>
      </c>
      <c r="F356" s="228">
        <v>2106</v>
      </c>
      <c r="G356" s="228">
        <v>1998</v>
      </c>
      <c r="H356" s="228">
        <v>2071</v>
      </c>
      <c r="I356" s="228">
        <v>1923</v>
      </c>
      <c r="J356" s="228">
        <v>1937</v>
      </c>
      <c r="K356" s="239">
        <v>1987</v>
      </c>
      <c r="L356" s="239">
        <v>1937</v>
      </c>
      <c r="M356" s="227">
        <v>1830</v>
      </c>
    </row>
    <row r="357" spans="1:13">
      <c r="A357" s="234"/>
      <c r="B357" s="234"/>
      <c r="C357" s="234" t="s">
        <v>390</v>
      </c>
      <c r="D357" s="228">
        <v>953</v>
      </c>
      <c r="E357" s="228">
        <v>1100</v>
      </c>
      <c r="F357" s="228">
        <v>987</v>
      </c>
      <c r="G357" s="228">
        <v>873</v>
      </c>
      <c r="H357" s="228">
        <v>815</v>
      </c>
      <c r="I357" s="228">
        <v>693</v>
      </c>
      <c r="J357" s="228">
        <v>814</v>
      </c>
      <c r="K357" s="239">
        <v>872</v>
      </c>
      <c r="L357" s="239">
        <v>663</v>
      </c>
      <c r="M357" s="227">
        <v>724</v>
      </c>
    </row>
    <row r="358" spans="1:13">
      <c r="A358" s="234"/>
      <c r="B358" s="234"/>
      <c r="C358" s="234" t="s">
        <v>391</v>
      </c>
      <c r="D358" s="228">
        <v>1143</v>
      </c>
      <c r="E358" s="228">
        <v>1213</v>
      </c>
      <c r="F358" s="228">
        <v>1237</v>
      </c>
      <c r="G358" s="228">
        <v>1112</v>
      </c>
      <c r="H358" s="228">
        <v>1098</v>
      </c>
      <c r="I358" s="228">
        <v>915</v>
      </c>
      <c r="J358" s="228">
        <v>919</v>
      </c>
      <c r="K358" s="239">
        <v>1001</v>
      </c>
      <c r="L358" s="239">
        <v>1035</v>
      </c>
      <c r="M358" s="227">
        <v>973</v>
      </c>
    </row>
    <row r="359" spans="1:13">
      <c r="A359" s="234"/>
      <c r="B359" s="234"/>
      <c r="C359" s="234" t="s">
        <v>392</v>
      </c>
      <c r="D359" s="228">
        <v>1191</v>
      </c>
      <c r="E359" s="228">
        <v>1355</v>
      </c>
      <c r="F359" s="228">
        <v>1239</v>
      </c>
      <c r="G359" s="228">
        <v>1245</v>
      </c>
      <c r="H359" s="228">
        <v>1157</v>
      </c>
      <c r="I359" s="228">
        <v>1118</v>
      </c>
      <c r="J359" s="228">
        <v>1097</v>
      </c>
      <c r="K359" s="239">
        <v>1141</v>
      </c>
      <c r="L359" s="239">
        <v>1189</v>
      </c>
      <c r="M359" s="227">
        <v>1027</v>
      </c>
    </row>
    <row r="360" spans="1:13">
      <c r="A360" s="234"/>
      <c r="B360" s="234"/>
      <c r="C360" s="234" t="s">
        <v>393</v>
      </c>
      <c r="D360" s="228">
        <v>1224</v>
      </c>
      <c r="E360" s="228">
        <v>1380</v>
      </c>
      <c r="F360" s="228">
        <v>1266</v>
      </c>
      <c r="G360" s="228">
        <v>1171</v>
      </c>
      <c r="H360" s="228">
        <v>1167</v>
      </c>
      <c r="I360" s="228">
        <v>983</v>
      </c>
      <c r="J360" s="228">
        <v>1027</v>
      </c>
      <c r="K360" s="239">
        <v>1079</v>
      </c>
      <c r="L360" s="239">
        <v>957</v>
      </c>
      <c r="M360" s="227">
        <v>992</v>
      </c>
    </row>
    <row r="361" spans="1:13">
      <c r="A361" s="234"/>
      <c r="B361" s="234"/>
      <c r="C361" s="234" t="s">
        <v>394</v>
      </c>
      <c r="D361" s="228">
        <v>1453</v>
      </c>
      <c r="E361" s="228">
        <v>1658</v>
      </c>
      <c r="F361" s="228">
        <v>1797</v>
      </c>
      <c r="G361" s="228">
        <v>1532</v>
      </c>
      <c r="H361" s="228">
        <v>1490</v>
      </c>
      <c r="I361" s="228">
        <v>1445</v>
      </c>
      <c r="J361" s="228">
        <v>1569</v>
      </c>
      <c r="K361" s="239">
        <v>1401</v>
      </c>
      <c r="L361" s="239">
        <v>1535</v>
      </c>
      <c r="M361" s="227">
        <v>1396</v>
      </c>
    </row>
    <row r="362" spans="1:13">
      <c r="A362" s="234"/>
      <c r="B362" s="234"/>
      <c r="C362" s="234" t="s">
        <v>395</v>
      </c>
      <c r="D362" s="228">
        <v>1356</v>
      </c>
      <c r="E362" s="228">
        <v>1327</v>
      </c>
      <c r="F362" s="228">
        <v>1335</v>
      </c>
      <c r="G362" s="228">
        <v>1271</v>
      </c>
      <c r="H362" s="228">
        <v>1154</v>
      </c>
      <c r="I362" s="228">
        <v>1158</v>
      </c>
      <c r="J362" s="228">
        <v>1150</v>
      </c>
      <c r="K362" s="239">
        <v>1109</v>
      </c>
      <c r="L362" s="239">
        <v>1109</v>
      </c>
      <c r="M362" s="227">
        <v>1023</v>
      </c>
    </row>
    <row r="363" spans="1:13">
      <c r="A363" s="234"/>
      <c r="B363" s="234"/>
      <c r="C363" s="234" t="s">
        <v>396</v>
      </c>
      <c r="D363" s="228">
        <v>1131</v>
      </c>
      <c r="E363" s="228">
        <v>1219</v>
      </c>
      <c r="F363" s="228">
        <v>1139</v>
      </c>
      <c r="G363" s="228">
        <v>1018</v>
      </c>
      <c r="H363" s="228">
        <v>1013</v>
      </c>
      <c r="I363" s="228">
        <v>858</v>
      </c>
      <c r="J363" s="228">
        <v>885</v>
      </c>
      <c r="K363" s="239">
        <v>812</v>
      </c>
      <c r="L363" s="239">
        <v>857</v>
      </c>
      <c r="M363" s="227">
        <v>891</v>
      </c>
    </row>
    <row r="364" spans="1:13">
      <c r="A364" s="234"/>
      <c r="B364" s="234"/>
      <c r="C364" s="234" t="s">
        <v>397</v>
      </c>
      <c r="D364" s="228">
        <v>937</v>
      </c>
      <c r="E364" s="228">
        <v>920</v>
      </c>
      <c r="F364" s="228">
        <v>949</v>
      </c>
      <c r="G364" s="228">
        <v>859</v>
      </c>
      <c r="H364" s="228">
        <v>809</v>
      </c>
      <c r="I364" s="228">
        <v>844</v>
      </c>
      <c r="J364" s="228">
        <v>836</v>
      </c>
      <c r="K364" s="239">
        <v>820</v>
      </c>
      <c r="L364" s="239">
        <v>831</v>
      </c>
      <c r="M364" s="227">
        <v>795</v>
      </c>
    </row>
    <row r="365" spans="1:13">
      <c r="A365" s="234"/>
      <c r="B365" s="234"/>
      <c r="C365" s="234" t="s">
        <v>398</v>
      </c>
      <c r="D365" s="228">
        <v>678</v>
      </c>
      <c r="E365" s="228">
        <v>682</v>
      </c>
      <c r="F365" s="228">
        <v>592</v>
      </c>
      <c r="G365" s="228">
        <v>581</v>
      </c>
      <c r="H365" s="228">
        <v>514</v>
      </c>
      <c r="I365" s="228">
        <v>548</v>
      </c>
      <c r="J365" s="228">
        <v>503</v>
      </c>
      <c r="K365" s="239">
        <v>456</v>
      </c>
      <c r="L365" s="239">
        <v>506</v>
      </c>
      <c r="M365" s="227">
        <v>486</v>
      </c>
    </row>
    <row r="366" spans="1:13">
      <c r="A366" s="234"/>
      <c r="B366" s="234" t="s">
        <v>399</v>
      </c>
      <c r="C366" s="234" t="s">
        <v>871</v>
      </c>
      <c r="D366" s="228"/>
      <c r="E366" s="228"/>
      <c r="F366" s="228"/>
      <c r="G366" s="228"/>
      <c r="H366" s="228"/>
      <c r="I366" s="228"/>
      <c r="J366" s="228"/>
      <c r="K366" s="239"/>
      <c r="L366" s="239"/>
      <c r="M366" s="227"/>
    </row>
    <row r="367" spans="1:13">
      <c r="A367" s="36"/>
      <c r="B367" s="36"/>
      <c r="C367" s="36" t="s">
        <v>498</v>
      </c>
      <c r="D367" s="217">
        <v>1453</v>
      </c>
      <c r="E367" s="217">
        <v>1369</v>
      </c>
      <c r="F367" s="217">
        <v>1447</v>
      </c>
      <c r="G367" s="217">
        <v>1325</v>
      </c>
      <c r="H367" s="217">
        <v>1335</v>
      </c>
      <c r="I367" s="217">
        <v>1285</v>
      </c>
      <c r="J367" s="217">
        <v>1479</v>
      </c>
      <c r="K367" s="309">
        <v>1476</v>
      </c>
      <c r="L367" s="309">
        <v>1386</v>
      </c>
      <c r="M367" s="214" t="s">
        <v>210</v>
      </c>
    </row>
    <row r="368" spans="1:13">
      <c r="A368" s="36"/>
      <c r="B368" s="36"/>
      <c r="C368" s="36" t="s">
        <v>401</v>
      </c>
      <c r="D368" s="217">
        <v>1403</v>
      </c>
      <c r="E368" s="217">
        <v>1456</v>
      </c>
      <c r="F368" s="217">
        <v>1220</v>
      </c>
      <c r="G368" s="217">
        <v>1193</v>
      </c>
      <c r="H368" s="217">
        <v>1140</v>
      </c>
      <c r="I368" s="217">
        <v>1102</v>
      </c>
      <c r="J368" s="217">
        <v>1253</v>
      </c>
      <c r="K368" s="309">
        <v>1323</v>
      </c>
      <c r="L368" s="309">
        <v>1350</v>
      </c>
      <c r="M368" s="214" t="s">
        <v>210</v>
      </c>
    </row>
    <row r="369" spans="1:13">
      <c r="A369" s="36"/>
      <c r="B369" s="36"/>
      <c r="C369" s="36" t="s">
        <v>402</v>
      </c>
      <c r="D369" s="217">
        <v>518</v>
      </c>
      <c r="E369" s="217">
        <v>526</v>
      </c>
      <c r="F369" s="217">
        <v>472</v>
      </c>
      <c r="G369" s="217">
        <v>475</v>
      </c>
      <c r="H369" s="217">
        <v>514</v>
      </c>
      <c r="I369" s="217">
        <v>488</v>
      </c>
      <c r="J369" s="217">
        <v>534</v>
      </c>
      <c r="K369" s="309">
        <v>556</v>
      </c>
      <c r="L369" s="309">
        <v>532</v>
      </c>
      <c r="M369" s="214" t="s">
        <v>210</v>
      </c>
    </row>
    <row r="370" spans="1:13" s="34" customFormat="1" ht="17.25">
      <c r="A370" s="36"/>
      <c r="B370" s="36"/>
      <c r="C370" s="36" t="s">
        <v>956</v>
      </c>
      <c r="D370" s="217" t="s">
        <v>210</v>
      </c>
      <c r="E370" s="217" t="s">
        <v>210</v>
      </c>
      <c r="F370" s="217" t="s">
        <v>210</v>
      </c>
      <c r="G370" s="217" t="s">
        <v>210</v>
      </c>
      <c r="H370" s="217" t="s">
        <v>210</v>
      </c>
      <c r="I370" s="217" t="s">
        <v>210</v>
      </c>
      <c r="J370" s="217" t="s">
        <v>210</v>
      </c>
      <c r="K370" s="309" t="s">
        <v>210</v>
      </c>
      <c r="L370" s="309" t="s">
        <v>210</v>
      </c>
      <c r="M370" s="214">
        <v>2998</v>
      </c>
    </row>
    <row r="371" spans="1:13" s="34" customFormat="1" ht="17.25" customHeight="1">
      <c r="A371" s="36"/>
      <c r="B371" s="36"/>
      <c r="C371" s="36" t="s">
        <v>957</v>
      </c>
      <c r="D371" s="217" t="s">
        <v>210</v>
      </c>
      <c r="E371" s="217" t="s">
        <v>210</v>
      </c>
      <c r="F371" s="217" t="s">
        <v>210</v>
      </c>
      <c r="G371" s="217" t="s">
        <v>210</v>
      </c>
      <c r="H371" s="217" t="s">
        <v>210</v>
      </c>
      <c r="I371" s="217" t="s">
        <v>210</v>
      </c>
      <c r="J371" s="217" t="s">
        <v>210</v>
      </c>
      <c r="K371" s="309" t="s">
        <v>210</v>
      </c>
      <c r="L371" s="309" t="s">
        <v>210</v>
      </c>
      <c r="M371" s="214">
        <v>3890</v>
      </c>
    </row>
    <row r="372" spans="1:13" s="34" customFormat="1">
      <c r="A372" s="36"/>
      <c r="B372" s="36"/>
      <c r="C372" s="36" t="s">
        <v>403</v>
      </c>
      <c r="D372" s="217">
        <v>1022</v>
      </c>
      <c r="E372" s="217">
        <v>1022</v>
      </c>
      <c r="F372" s="217">
        <v>1023</v>
      </c>
      <c r="G372" s="217">
        <v>947</v>
      </c>
      <c r="H372" s="217">
        <v>924</v>
      </c>
      <c r="I372" s="217">
        <v>901</v>
      </c>
      <c r="J372" s="217">
        <v>853</v>
      </c>
      <c r="K372" s="309">
        <v>986</v>
      </c>
      <c r="L372" s="309">
        <v>1014</v>
      </c>
      <c r="M372" s="214" t="s">
        <v>210</v>
      </c>
    </row>
    <row r="373" spans="1:13" s="34" customFormat="1">
      <c r="A373" s="36"/>
      <c r="B373" s="36"/>
      <c r="C373" s="36" t="s">
        <v>404</v>
      </c>
      <c r="D373" s="217">
        <v>843</v>
      </c>
      <c r="E373" s="217" t="s">
        <v>210</v>
      </c>
      <c r="F373" s="217">
        <v>920</v>
      </c>
      <c r="G373" s="217">
        <v>946</v>
      </c>
      <c r="H373" s="217">
        <v>784</v>
      </c>
      <c r="I373" s="217">
        <v>853</v>
      </c>
      <c r="J373" s="217">
        <v>864</v>
      </c>
      <c r="K373" s="309">
        <v>891</v>
      </c>
      <c r="L373" s="309">
        <v>833</v>
      </c>
      <c r="M373" s="214" t="s">
        <v>210</v>
      </c>
    </row>
    <row r="374" spans="1:13" s="34" customFormat="1">
      <c r="A374" s="36"/>
      <c r="B374" s="36"/>
      <c r="C374" s="36" t="s">
        <v>405</v>
      </c>
      <c r="D374" s="217">
        <v>654</v>
      </c>
      <c r="E374" s="217">
        <v>717</v>
      </c>
      <c r="F374" s="217">
        <v>658</v>
      </c>
      <c r="G374" s="217">
        <v>702</v>
      </c>
      <c r="H374" s="217">
        <v>590</v>
      </c>
      <c r="I374" s="217">
        <v>587</v>
      </c>
      <c r="J374" s="217">
        <v>593</v>
      </c>
      <c r="K374" s="309">
        <v>564</v>
      </c>
      <c r="L374" s="309">
        <v>619</v>
      </c>
      <c r="M374" s="214" t="s">
        <v>210</v>
      </c>
    </row>
    <row r="375" spans="1:13" s="34" customFormat="1">
      <c r="A375" s="36"/>
      <c r="B375" s="36"/>
      <c r="C375" s="36" t="s">
        <v>406</v>
      </c>
      <c r="D375" s="217">
        <v>1673</v>
      </c>
      <c r="E375" s="217">
        <v>1670</v>
      </c>
      <c r="F375" s="217">
        <v>1643</v>
      </c>
      <c r="G375" s="217">
        <v>1446</v>
      </c>
      <c r="H375" s="217">
        <v>1419</v>
      </c>
      <c r="I375" s="217">
        <v>1296</v>
      </c>
      <c r="J375" s="217">
        <v>1316</v>
      </c>
      <c r="K375" s="309">
        <v>1566</v>
      </c>
      <c r="L375" s="309">
        <v>1279</v>
      </c>
      <c r="M375" s="214" t="s">
        <v>210</v>
      </c>
    </row>
    <row r="376" spans="1:13" s="34" customFormat="1">
      <c r="A376" s="36"/>
      <c r="B376" s="36"/>
      <c r="C376" s="36" t="s">
        <v>900</v>
      </c>
      <c r="D376" s="217">
        <v>486</v>
      </c>
      <c r="E376" s="217">
        <v>546</v>
      </c>
      <c r="F376" s="217">
        <v>577</v>
      </c>
      <c r="G376" s="217">
        <v>466</v>
      </c>
      <c r="H376" s="217">
        <v>482</v>
      </c>
      <c r="I376" s="217">
        <v>525</v>
      </c>
      <c r="J376" s="217">
        <v>470</v>
      </c>
      <c r="K376" s="309">
        <v>505</v>
      </c>
      <c r="L376" s="309">
        <v>455</v>
      </c>
      <c r="M376" s="214" t="s">
        <v>210</v>
      </c>
    </row>
    <row r="377" spans="1:13">
      <c r="A377" s="234"/>
      <c r="B377" s="234" t="s">
        <v>408</v>
      </c>
      <c r="C377" s="234" t="s">
        <v>871</v>
      </c>
      <c r="D377" s="228"/>
      <c r="E377" s="228"/>
      <c r="F377" s="228"/>
      <c r="G377" s="228"/>
      <c r="H377" s="228"/>
      <c r="I377" s="228"/>
      <c r="J377" s="228"/>
      <c r="K377" s="239"/>
      <c r="L377" s="239"/>
      <c r="M377" s="227"/>
    </row>
    <row r="378" spans="1:13">
      <c r="A378" s="234"/>
      <c r="B378" s="234"/>
      <c r="C378" s="234" t="s">
        <v>409</v>
      </c>
      <c r="D378" s="228">
        <v>1090</v>
      </c>
      <c r="E378" s="228">
        <v>1184</v>
      </c>
      <c r="F378" s="228">
        <v>1116</v>
      </c>
      <c r="G378" s="228">
        <v>1117</v>
      </c>
      <c r="H378" s="228">
        <v>1198</v>
      </c>
      <c r="I378" s="228">
        <v>1154</v>
      </c>
      <c r="J378" s="228">
        <v>1234</v>
      </c>
      <c r="K378" s="239">
        <v>1349</v>
      </c>
      <c r="L378" s="239">
        <v>1378</v>
      </c>
      <c r="M378" s="227">
        <v>1302</v>
      </c>
    </row>
    <row r="379" spans="1:13">
      <c r="A379" s="234"/>
      <c r="B379" s="234"/>
      <c r="C379" s="234" t="s">
        <v>410</v>
      </c>
      <c r="D379" s="228">
        <v>1657</v>
      </c>
      <c r="E379" s="228">
        <v>1667</v>
      </c>
      <c r="F379" s="228">
        <v>1710</v>
      </c>
      <c r="G379" s="228">
        <v>1683</v>
      </c>
      <c r="H379" s="228">
        <v>1654</v>
      </c>
      <c r="I379" s="228">
        <v>1686</v>
      </c>
      <c r="J379" s="228">
        <v>1784</v>
      </c>
      <c r="K379" s="239">
        <v>1899</v>
      </c>
      <c r="L379" s="239">
        <v>1717</v>
      </c>
      <c r="M379" s="227">
        <v>1651</v>
      </c>
    </row>
    <row r="380" spans="1:13">
      <c r="A380" s="234"/>
      <c r="B380" s="234"/>
      <c r="C380" s="234" t="s">
        <v>901</v>
      </c>
      <c r="D380" s="228">
        <v>1088</v>
      </c>
      <c r="E380" s="228">
        <v>1103</v>
      </c>
      <c r="F380" s="228">
        <v>975</v>
      </c>
      <c r="G380" s="228">
        <v>912</v>
      </c>
      <c r="H380" s="228">
        <v>905</v>
      </c>
      <c r="I380" s="228">
        <v>910</v>
      </c>
      <c r="J380" s="228">
        <v>870</v>
      </c>
      <c r="K380" s="239">
        <v>917</v>
      </c>
      <c r="L380" s="239">
        <v>908</v>
      </c>
      <c r="M380" s="227">
        <v>932</v>
      </c>
    </row>
    <row r="381" spans="1:13">
      <c r="A381" s="234"/>
      <c r="B381" s="234"/>
      <c r="C381" s="234" t="s">
        <v>499</v>
      </c>
      <c r="D381" s="228">
        <v>841</v>
      </c>
      <c r="E381" s="228">
        <v>758</v>
      </c>
      <c r="F381" s="228" t="s">
        <v>210</v>
      </c>
      <c r="G381" s="228">
        <v>687</v>
      </c>
      <c r="H381" s="228">
        <v>728</v>
      </c>
      <c r="I381" s="228">
        <v>658</v>
      </c>
      <c r="J381" s="228">
        <v>749</v>
      </c>
      <c r="K381" s="239">
        <v>694</v>
      </c>
      <c r="L381" s="239">
        <v>608</v>
      </c>
      <c r="M381" s="227">
        <v>625</v>
      </c>
    </row>
    <row r="382" spans="1:13">
      <c r="A382" s="234"/>
      <c r="B382" s="234"/>
      <c r="C382" s="234" t="s">
        <v>413</v>
      </c>
      <c r="D382" s="228">
        <v>1863</v>
      </c>
      <c r="E382" s="228">
        <v>2113</v>
      </c>
      <c r="F382" s="228">
        <v>1936</v>
      </c>
      <c r="G382" s="228">
        <v>1964</v>
      </c>
      <c r="H382" s="228">
        <v>1968</v>
      </c>
      <c r="I382" s="228">
        <v>1852</v>
      </c>
      <c r="J382" s="228">
        <v>1954</v>
      </c>
      <c r="K382" s="239">
        <v>1909</v>
      </c>
      <c r="L382" s="239">
        <v>1911</v>
      </c>
      <c r="M382" s="227">
        <v>1910</v>
      </c>
    </row>
    <row r="383" spans="1:13">
      <c r="A383" s="234"/>
      <c r="B383" s="234"/>
      <c r="C383" s="234" t="s">
        <v>414</v>
      </c>
      <c r="D383" s="228">
        <v>1609</v>
      </c>
      <c r="E383" s="228">
        <v>1578</v>
      </c>
      <c r="F383" s="228">
        <v>1557</v>
      </c>
      <c r="G383" s="228">
        <v>1451</v>
      </c>
      <c r="H383" s="228">
        <v>1593</v>
      </c>
      <c r="I383" s="228">
        <v>1528</v>
      </c>
      <c r="J383" s="228">
        <v>1554</v>
      </c>
      <c r="K383" s="239">
        <v>1646</v>
      </c>
      <c r="L383" s="239">
        <v>1487</v>
      </c>
      <c r="M383" s="227">
        <v>1418</v>
      </c>
    </row>
    <row r="384" spans="1:13">
      <c r="A384" s="234"/>
      <c r="B384" s="234"/>
      <c r="C384" s="234" t="s">
        <v>415</v>
      </c>
      <c r="D384" s="228">
        <v>932</v>
      </c>
      <c r="E384" s="228">
        <v>998</v>
      </c>
      <c r="F384" s="228" t="s">
        <v>210</v>
      </c>
      <c r="G384" s="228">
        <v>876</v>
      </c>
      <c r="H384" s="228">
        <v>901</v>
      </c>
      <c r="I384" s="228">
        <v>907</v>
      </c>
      <c r="J384" s="228">
        <v>938</v>
      </c>
      <c r="K384" s="239">
        <v>926</v>
      </c>
      <c r="L384" s="239">
        <v>867</v>
      </c>
      <c r="M384" s="227">
        <v>821</v>
      </c>
    </row>
    <row r="385" spans="1:13">
      <c r="A385" s="234"/>
      <c r="B385" s="234" t="s">
        <v>416</v>
      </c>
      <c r="C385" s="234" t="s">
        <v>416</v>
      </c>
      <c r="D385" s="228">
        <v>122</v>
      </c>
      <c r="E385" s="228">
        <v>90</v>
      </c>
      <c r="F385" s="228">
        <v>116</v>
      </c>
      <c r="G385" s="228">
        <v>107</v>
      </c>
      <c r="H385" s="228">
        <v>76</v>
      </c>
      <c r="I385" s="228">
        <v>63</v>
      </c>
      <c r="J385" s="228">
        <v>63</v>
      </c>
      <c r="K385" s="239">
        <v>85</v>
      </c>
      <c r="L385" s="239">
        <v>67</v>
      </c>
      <c r="M385" s="227">
        <v>42</v>
      </c>
    </row>
    <row r="386" spans="1:13">
      <c r="A386" s="234"/>
      <c r="B386" s="234" t="s">
        <v>417</v>
      </c>
      <c r="C386" s="234" t="s">
        <v>871</v>
      </c>
      <c r="D386" s="228"/>
      <c r="E386" s="228"/>
      <c r="F386" s="228"/>
      <c r="G386" s="228"/>
      <c r="H386" s="228"/>
      <c r="I386" s="228"/>
      <c r="J386" s="228"/>
      <c r="K386" s="239"/>
      <c r="L386" s="239"/>
      <c r="M386" s="227"/>
    </row>
    <row r="387" spans="1:13">
      <c r="A387" s="234"/>
      <c r="B387" s="234"/>
      <c r="C387" s="234" t="s">
        <v>902</v>
      </c>
      <c r="D387" s="228">
        <v>1987</v>
      </c>
      <c r="E387" s="228">
        <v>2193</v>
      </c>
      <c r="F387" s="228">
        <v>2009</v>
      </c>
      <c r="G387" s="228">
        <v>2114</v>
      </c>
      <c r="H387" s="228">
        <v>2253</v>
      </c>
      <c r="I387" s="228">
        <v>2152</v>
      </c>
      <c r="J387" s="228">
        <v>2198</v>
      </c>
      <c r="K387" s="239">
        <v>2440</v>
      </c>
      <c r="L387" s="239">
        <v>2459</v>
      </c>
      <c r="M387" s="227">
        <v>2264</v>
      </c>
    </row>
    <row r="388" spans="1:13">
      <c r="A388" s="234"/>
      <c r="B388" s="234"/>
      <c r="C388" s="234" t="s">
        <v>419</v>
      </c>
      <c r="D388" s="228">
        <v>1416</v>
      </c>
      <c r="E388" s="228">
        <v>1512</v>
      </c>
      <c r="F388" s="228">
        <v>1416</v>
      </c>
      <c r="G388" s="228">
        <v>1312</v>
      </c>
      <c r="H388" s="228">
        <v>1359</v>
      </c>
      <c r="I388" s="228">
        <v>1490</v>
      </c>
      <c r="J388" s="228">
        <v>1255</v>
      </c>
      <c r="K388" s="239">
        <v>1376</v>
      </c>
      <c r="L388" s="239">
        <v>1265</v>
      </c>
      <c r="M388" s="227">
        <v>1258</v>
      </c>
    </row>
    <row r="389" spans="1:13">
      <c r="A389" s="234"/>
      <c r="B389" s="234"/>
      <c r="C389" s="234" t="s">
        <v>420</v>
      </c>
      <c r="D389" s="228">
        <v>1727</v>
      </c>
      <c r="E389" s="228">
        <v>1804</v>
      </c>
      <c r="F389" s="228">
        <v>1757</v>
      </c>
      <c r="G389" s="228">
        <v>1591</v>
      </c>
      <c r="H389" s="228">
        <v>1649</v>
      </c>
      <c r="I389" s="228">
        <v>1558</v>
      </c>
      <c r="J389" s="228">
        <v>1561</v>
      </c>
      <c r="K389" s="239">
        <v>1713</v>
      </c>
      <c r="L389" s="239">
        <v>1707</v>
      </c>
      <c r="M389" s="227">
        <v>1538</v>
      </c>
    </row>
    <row r="390" spans="1:13">
      <c r="A390" s="234"/>
      <c r="B390" s="234"/>
      <c r="C390" s="234" t="s">
        <v>421</v>
      </c>
      <c r="D390" s="228">
        <v>1174</v>
      </c>
      <c r="E390" s="228">
        <v>1261</v>
      </c>
      <c r="F390" s="228">
        <v>1241</v>
      </c>
      <c r="G390" s="228">
        <v>1060</v>
      </c>
      <c r="H390" s="228">
        <v>1151</v>
      </c>
      <c r="I390" s="228">
        <v>1079</v>
      </c>
      <c r="J390" s="228">
        <v>933</v>
      </c>
      <c r="K390" s="239">
        <v>1066</v>
      </c>
      <c r="L390" s="239">
        <v>1145</v>
      </c>
      <c r="M390" s="227">
        <v>1080</v>
      </c>
    </row>
    <row r="391" spans="1:13">
      <c r="A391" s="234"/>
      <c r="B391" s="234"/>
      <c r="C391" s="36" t="s">
        <v>422</v>
      </c>
      <c r="D391" s="228">
        <v>1851</v>
      </c>
      <c r="E391" s="228">
        <v>1988</v>
      </c>
      <c r="F391" s="228">
        <v>1885</v>
      </c>
      <c r="G391" s="228">
        <v>1867</v>
      </c>
      <c r="H391" s="228">
        <v>1769</v>
      </c>
      <c r="I391" s="228">
        <v>1915</v>
      </c>
      <c r="J391" s="228">
        <v>1903</v>
      </c>
      <c r="K391" s="239">
        <v>2030</v>
      </c>
      <c r="L391" s="239">
        <v>1835</v>
      </c>
      <c r="M391" s="227">
        <v>1549</v>
      </c>
    </row>
    <row r="392" spans="1:13" s="243" customFormat="1" ht="17.25">
      <c r="A392" s="234"/>
      <c r="B392" s="234"/>
      <c r="C392" s="328" t="s">
        <v>958</v>
      </c>
      <c r="D392" s="228" t="s">
        <v>210</v>
      </c>
      <c r="E392" s="228" t="s">
        <v>210</v>
      </c>
      <c r="F392" s="228" t="s">
        <v>210</v>
      </c>
      <c r="G392" s="228" t="s">
        <v>210</v>
      </c>
      <c r="H392" s="228" t="s">
        <v>210</v>
      </c>
      <c r="I392" s="228" t="s">
        <v>210</v>
      </c>
      <c r="J392" s="228" t="s">
        <v>210</v>
      </c>
      <c r="K392" s="239" t="s">
        <v>210</v>
      </c>
      <c r="L392" s="239" t="s">
        <v>210</v>
      </c>
      <c r="M392" s="227">
        <v>1253</v>
      </c>
    </row>
    <row r="393" spans="1:13">
      <c r="A393" s="234"/>
      <c r="B393" s="234"/>
      <c r="C393" s="36" t="s">
        <v>423</v>
      </c>
      <c r="D393" s="228">
        <v>1156</v>
      </c>
      <c r="E393" s="228">
        <v>1134</v>
      </c>
      <c r="F393" s="228">
        <v>1109</v>
      </c>
      <c r="G393" s="228">
        <v>1083</v>
      </c>
      <c r="H393" s="228">
        <v>1103</v>
      </c>
      <c r="I393" s="228">
        <v>954</v>
      </c>
      <c r="J393" s="228">
        <v>962</v>
      </c>
      <c r="K393" s="239">
        <v>949</v>
      </c>
      <c r="L393" s="239">
        <v>920</v>
      </c>
      <c r="M393" s="227" t="s">
        <v>210</v>
      </c>
    </row>
    <row r="394" spans="1:13">
      <c r="A394" s="234"/>
      <c r="B394" s="234"/>
      <c r="C394" s="234" t="s">
        <v>424</v>
      </c>
      <c r="D394" s="228">
        <v>368</v>
      </c>
      <c r="E394" s="228">
        <v>362</v>
      </c>
      <c r="F394" s="228">
        <v>377</v>
      </c>
      <c r="G394" s="228">
        <v>373</v>
      </c>
      <c r="H394" s="228">
        <v>337</v>
      </c>
      <c r="I394" s="228">
        <v>296</v>
      </c>
      <c r="J394" s="228">
        <v>311</v>
      </c>
      <c r="K394" s="239">
        <v>287</v>
      </c>
      <c r="L394" s="239">
        <v>282</v>
      </c>
      <c r="M394" s="227" t="s">
        <v>210</v>
      </c>
    </row>
    <row r="395" spans="1:13">
      <c r="A395" s="234"/>
      <c r="B395" s="234" t="s">
        <v>425</v>
      </c>
      <c r="C395" s="234" t="s">
        <v>871</v>
      </c>
      <c r="D395" s="228"/>
      <c r="E395" s="228"/>
      <c r="F395" s="228"/>
      <c r="G395" s="228"/>
      <c r="H395" s="228"/>
      <c r="I395" s="228"/>
      <c r="J395" s="228"/>
      <c r="K395" s="239"/>
      <c r="L395" s="239"/>
      <c r="M395" s="227"/>
    </row>
    <row r="396" spans="1:13">
      <c r="A396" s="234"/>
      <c r="B396" s="234"/>
      <c r="C396" s="234" t="s">
        <v>426</v>
      </c>
      <c r="D396" s="228">
        <v>5570</v>
      </c>
      <c r="E396" s="228">
        <v>5794</v>
      </c>
      <c r="F396" s="228">
        <v>5720</v>
      </c>
      <c r="G396" s="228">
        <v>5230</v>
      </c>
      <c r="H396" s="228">
        <v>4928</v>
      </c>
      <c r="I396" s="228">
        <v>5372</v>
      </c>
      <c r="J396" s="228">
        <v>5247</v>
      </c>
      <c r="K396" s="239">
        <v>5318</v>
      </c>
      <c r="L396" s="239">
        <v>5426</v>
      </c>
      <c r="M396" s="227">
        <v>4965</v>
      </c>
    </row>
    <row r="397" spans="1:13">
      <c r="A397" s="234"/>
      <c r="B397" s="234"/>
      <c r="C397" s="234" t="s">
        <v>427</v>
      </c>
      <c r="D397" s="228">
        <v>1295</v>
      </c>
      <c r="E397" s="228">
        <v>1279</v>
      </c>
      <c r="F397" s="228">
        <v>1215</v>
      </c>
      <c r="G397" s="228">
        <v>1152</v>
      </c>
      <c r="H397" s="228">
        <v>1078</v>
      </c>
      <c r="I397" s="228">
        <v>973</v>
      </c>
      <c r="J397" s="228">
        <v>1109</v>
      </c>
      <c r="K397" s="239">
        <v>1174</v>
      </c>
      <c r="L397" s="239">
        <v>1131</v>
      </c>
      <c r="M397" s="227">
        <v>1171</v>
      </c>
    </row>
    <row r="398" spans="1:13">
      <c r="A398" s="226" t="s">
        <v>655</v>
      </c>
      <c r="B398" s="234"/>
      <c r="C398" s="234"/>
      <c r="D398" s="227">
        <v>4830</v>
      </c>
      <c r="E398" s="227">
        <v>5052</v>
      </c>
      <c r="F398" s="227">
        <v>4985</v>
      </c>
      <c r="G398" s="227">
        <v>4675</v>
      </c>
      <c r="H398" s="227">
        <v>7068</v>
      </c>
      <c r="I398" s="227">
        <v>7190</v>
      </c>
      <c r="J398" s="227">
        <v>6886</v>
      </c>
      <c r="K398" s="233">
        <v>7336</v>
      </c>
      <c r="L398" s="233">
        <v>7014</v>
      </c>
      <c r="M398" s="227">
        <v>6942</v>
      </c>
    </row>
    <row r="399" spans="1:13">
      <c r="A399" s="234"/>
      <c r="B399" s="234"/>
      <c r="C399" s="234" t="s">
        <v>903</v>
      </c>
      <c r="D399" s="228">
        <v>214</v>
      </c>
      <c r="E399" s="228">
        <v>221</v>
      </c>
      <c r="F399" s="228">
        <v>204</v>
      </c>
      <c r="G399" s="228">
        <v>173</v>
      </c>
      <c r="H399" s="228">
        <v>184</v>
      </c>
      <c r="I399" s="228">
        <v>121</v>
      </c>
      <c r="J399" s="228">
        <v>179</v>
      </c>
      <c r="K399" s="239">
        <v>225</v>
      </c>
      <c r="L399" s="239">
        <v>252</v>
      </c>
      <c r="M399" s="227">
        <v>205</v>
      </c>
    </row>
    <row r="400" spans="1:13">
      <c r="A400" s="234"/>
      <c r="B400" s="234"/>
      <c r="C400" s="234" t="s">
        <v>904</v>
      </c>
      <c r="D400" s="228">
        <v>567</v>
      </c>
      <c r="E400" s="228">
        <v>562</v>
      </c>
      <c r="F400" s="228">
        <v>600</v>
      </c>
      <c r="G400" s="228">
        <v>589</v>
      </c>
      <c r="H400" s="228">
        <v>591</v>
      </c>
      <c r="I400" s="228">
        <v>587</v>
      </c>
      <c r="J400" s="228">
        <v>532</v>
      </c>
      <c r="K400" s="239">
        <v>552</v>
      </c>
      <c r="L400" s="239">
        <v>520</v>
      </c>
      <c r="M400" s="227">
        <v>532</v>
      </c>
    </row>
    <row r="401" spans="1:13">
      <c r="A401" s="234"/>
      <c r="B401" s="234"/>
      <c r="C401" s="234" t="s">
        <v>547</v>
      </c>
      <c r="D401" s="228">
        <v>254</v>
      </c>
      <c r="E401" s="228">
        <v>295</v>
      </c>
      <c r="F401" s="228">
        <v>279</v>
      </c>
      <c r="G401" s="228">
        <v>284</v>
      </c>
      <c r="H401" s="228">
        <v>293</v>
      </c>
      <c r="I401" s="228">
        <v>243</v>
      </c>
      <c r="J401" s="237">
        <v>222</v>
      </c>
      <c r="K401" s="239">
        <v>294</v>
      </c>
      <c r="L401" s="239">
        <v>228</v>
      </c>
      <c r="M401" s="227">
        <v>223</v>
      </c>
    </row>
    <row r="402" spans="1:13">
      <c r="A402" s="234"/>
      <c r="B402" s="234"/>
      <c r="C402" s="234" t="s">
        <v>529</v>
      </c>
      <c r="D402" s="228">
        <v>924</v>
      </c>
      <c r="E402" s="228">
        <v>998</v>
      </c>
      <c r="F402" s="228">
        <v>1054</v>
      </c>
      <c r="G402" s="228">
        <v>865</v>
      </c>
      <c r="H402" s="228">
        <v>958</v>
      </c>
      <c r="I402" s="228">
        <v>1081</v>
      </c>
      <c r="J402" s="237">
        <v>1049</v>
      </c>
      <c r="K402" s="239">
        <v>1104</v>
      </c>
      <c r="L402" s="239">
        <v>1019</v>
      </c>
      <c r="M402" s="227">
        <v>1030</v>
      </c>
    </row>
    <row r="403" spans="1:13">
      <c r="A403" s="234"/>
      <c r="B403" s="234"/>
      <c r="C403" s="234" t="s">
        <v>905</v>
      </c>
      <c r="D403" s="228">
        <v>957</v>
      </c>
      <c r="E403" s="228">
        <v>995</v>
      </c>
      <c r="F403" s="228">
        <v>836</v>
      </c>
      <c r="G403" s="228">
        <v>901</v>
      </c>
      <c r="H403" s="228">
        <v>790</v>
      </c>
      <c r="I403" s="228">
        <v>771</v>
      </c>
      <c r="J403" s="237">
        <v>691</v>
      </c>
      <c r="K403" s="239">
        <v>785</v>
      </c>
      <c r="L403" s="239">
        <v>736</v>
      </c>
      <c r="M403" s="227">
        <v>720</v>
      </c>
    </row>
    <row r="404" spans="1:13">
      <c r="A404" s="234"/>
      <c r="B404" s="234"/>
      <c r="C404" s="234" t="s">
        <v>906</v>
      </c>
      <c r="D404" s="228">
        <v>607</v>
      </c>
      <c r="E404" s="228">
        <v>624</v>
      </c>
      <c r="F404" s="228">
        <v>639</v>
      </c>
      <c r="G404" s="228">
        <v>545</v>
      </c>
      <c r="H404" s="228">
        <v>582</v>
      </c>
      <c r="I404" s="228">
        <v>550</v>
      </c>
      <c r="J404" s="237">
        <v>518</v>
      </c>
      <c r="K404" s="239">
        <v>540</v>
      </c>
      <c r="L404" s="239">
        <v>486</v>
      </c>
      <c r="M404" s="227">
        <v>522</v>
      </c>
    </row>
    <row r="405" spans="1:13">
      <c r="A405" s="234"/>
      <c r="B405" s="234"/>
      <c r="C405" s="234" t="s">
        <v>527</v>
      </c>
      <c r="D405" s="228">
        <v>48</v>
      </c>
      <c r="E405" s="228">
        <v>37</v>
      </c>
      <c r="F405" s="228">
        <v>54</v>
      </c>
      <c r="G405" s="228">
        <v>53</v>
      </c>
      <c r="H405" s="228">
        <v>54</v>
      </c>
      <c r="I405" s="228">
        <v>59</v>
      </c>
      <c r="J405" s="237">
        <v>42</v>
      </c>
      <c r="K405" s="239">
        <v>71</v>
      </c>
      <c r="L405" s="239">
        <v>62</v>
      </c>
      <c r="M405" s="227">
        <v>73</v>
      </c>
    </row>
    <row r="406" spans="1:13">
      <c r="A406" s="234"/>
      <c r="B406" s="234"/>
      <c r="C406" s="234" t="s">
        <v>536</v>
      </c>
      <c r="D406" s="228">
        <v>755</v>
      </c>
      <c r="E406" s="228">
        <v>799</v>
      </c>
      <c r="F406" s="228">
        <v>811</v>
      </c>
      <c r="G406" s="228">
        <v>767</v>
      </c>
      <c r="H406" s="228">
        <v>753</v>
      </c>
      <c r="I406" s="228">
        <v>746</v>
      </c>
      <c r="J406" s="237">
        <v>732</v>
      </c>
      <c r="K406" s="239">
        <v>682</v>
      </c>
      <c r="L406" s="239">
        <v>717</v>
      </c>
      <c r="M406" s="227">
        <v>673</v>
      </c>
    </row>
    <row r="407" spans="1:13">
      <c r="A407" s="234"/>
      <c r="B407" s="234"/>
      <c r="C407" s="234" t="s">
        <v>907</v>
      </c>
      <c r="D407" s="228" t="s">
        <v>210</v>
      </c>
      <c r="E407" s="228" t="s">
        <v>210</v>
      </c>
      <c r="F407" s="228" t="s">
        <v>210</v>
      </c>
      <c r="G407" s="228" t="s">
        <v>210</v>
      </c>
      <c r="H407" s="228">
        <v>2366</v>
      </c>
      <c r="I407" s="228">
        <v>2531</v>
      </c>
      <c r="J407" s="237">
        <v>2487</v>
      </c>
      <c r="K407" s="239">
        <v>2571</v>
      </c>
      <c r="L407" s="239">
        <v>2442</v>
      </c>
      <c r="M407" s="227">
        <v>2390</v>
      </c>
    </row>
    <row r="408" spans="1:13">
      <c r="A408" s="234"/>
      <c r="B408" s="234"/>
      <c r="C408" s="234" t="s">
        <v>908</v>
      </c>
      <c r="D408" s="228">
        <v>504</v>
      </c>
      <c r="E408" s="228">
        <v>521</v>
      </c>
      <c r="F408" s="228">
        <v>508</v>
      </c>
      <c r="G408" s="228">
        <v>498</v>
      </c>
      <c r="H408" s="228">
        <v>497</v>
      </c>
      <c r="I408" s="228">
        <v>501</v>
      </c>
      <c r="J408" s="228">
        <v>434</v>
      </c>
      <c r="K408" s="239">
        <v>512</v>
      </c>
      <c r="L408" s="239">
        <v>552</v>
      </c>
      <c r="M408" s="227">
        <v>574</v>
      </c>
    </row>
    <row r="409" spans="1:13">
      <c r="A409" s="221"/>
      <c r="B409" s="221"/>
      <c r="C409" s="221"/>
      <c r="D409" s="221"/>
      <c r="E409" s="221"/>
      <c r="F409" s="221"/>
      <c r="G409" s="221"/>
      <c r="H409" s="221"/>
      <c r="I409" s="221"/>
      <c r="J409" s="221"/>
      <c r="K409" s="223"/>
      <c r="L409" s="223"/>
      <c r="M409" s="17"/>
    </row>
    <row r="410" spans="1:13">
      <c r="A410" s="238" t="s">
        <v>438</v>
      </c>
      <c r="B410" s="221"/>
      <c r="C410" s="221"/>
      <c r="D410" s="221"/>
      <c r="E410" s="221"/>
      <c r="F410" s="221"/>
      <c r="G410" s="221"/>
      <c r="H410" s="221"/>
      <c r="I410" s="221"/>
      <c r="J410" s="221"/>
      <c r="K410" s="223"/>
      <c r="L410" s="223"/>
    </row>
    <row r="411" spans="1:13">
      <c r="A411" s="238" t="s">
        <v>962</v>
      </c>
      <c r="B411" s="221"/>
      <c r="C411" s="221"/>
      <c r="D411" s="221"/>
      <c r="E411" s="221"/>
      <c r="F411" s="221"/>
      <c r="G411" s="221"/>
      <c r="H411" s="221"/>
      <c r="I411" s="221"/>
      <c r="J411" s="221"/>
      <c r="K411" s="223"/>
      <c r="L411" s="223"/>
    </row>
    <row r="412" spans="1:13" s="330" customFormat="1">
      <c r="A412" s="238" t="s">
        <v>963</v>
      </c>
      <c r="K412" s="332"/>
      <c r="L412" s="332"/>
    </row>
    <row r="413" spans="1:13" s="330" customFormat="1">
      <c r="A413" s="238" t="s">
        <v>964</v>
      </c>
      <c r="K413" s="332"/>
      <c r="L413" s="332"/>
    </row>
    <row r="414" spans="1:13" s="330" customFormat="1">
      <c r="A414" s="238" t="s">
        <v>965</v>
      </c>
      <c r="K414" s="332"/>
      <c r="L414" s="332"/>
    </row>
    <row r="415" spans="1:13" s="330" customFormat="1">
      <c r="A415" s="238" t="s">
        <v>966</v>
      </c>
      <c r="K415" s="332"/>
      <c r="L415" s="332"/>
    </row>
    <row r="416" spans="1:13" s="330" customFormat="1">
      <c r="A416" s="238" t="s">
        <v>967</v>
      </c>
      <c r="K416" s="332"/>
      <c r="L416" s="332"/>
    </row>
    <row r="417" spans="1:12">
      <c r="A417" s="238" t="s">
        <v>1026</v>
      </c>
      <c r="B417" s="221"/>
      <c r="C417" s="221"/>
      <c r="D417" s="221"/>
      <c r="E417" s="221"/>
      <c r="F417" s="221"/>
      <c r="G417" s="221"/>
      <c r="H417" s="221"/>
      <c r="I417" s="221"/>
      <c r="J417" s="221"/>
      <c r="K417" s="223"/>
      <c r="L417" s="223"/>
    </row>
    <row r="418" spans="1:12">
      <c r="A418" s="221"/>
      <c r="B418" s="221"/>
      <c r="C418" s="221"/>
      <c r="D418" s="221"/>
      <c r="E418" s="221"/>
      <c r="F418" s="221"/>
      <c r="G418" s="221"/>
      <c r="H418" s="221"/>
      <c r="I418" s="221"/>
      <c r="J418" s="221"/>
      <c r="K418" s="223"/>
      <c r="L418" s="223"/>
    </row>
    <row r="419" spans="1:12">
      <c r="A419" s="221"/>
      <c r="B419" s="221"/>
      <c r="C419" s="221"/>
      <c r="D419" s="221"/>
      <c r="E419" s="221"/>
      <c r="F419" s="221"/>
      <c r="G419" s="221"/>
      <c r="H419" s="221"/>
      <c r="I419" s="221"/>
      <c r="J419" s="221"/>
      <c r="K419" s="223"/>
      <c r="L419" s="223"/>
    </row>
    <row r="420" spans="1:12">
      <c r="A420" s="221"/>
      <c r="B420" s="221"/>
      <c r="C420" s="221"/>
      <c r="D420" s="221"/>
      <c r="E420" s="221"/>
      <c r="F420" s="221"/>
      <c r="G420" s="221"/>
      <c r="H420" s="221"/>
      <c r="I420" s="221"/>
      <c r="J420" s="221"/>
      <c r="K420" s="223"/>
      <c r="L420" s="223"/>
    </row>
    <row r="421" spans="1:12">
      <c r="A421" s="221"/>
      <c r="B421" s="221"/>
      <c r="C421" s="221"/>
      <c r="D421" s="221"/>
      <c r="E421" s="221"/>
      <c r="F421" s="221"/>
      <c r="G421" s="221"/>
      <c r="H421" s="221"/>
      <c r="I421" s="221"/>
      <c r="J421" s="221"/>
      <c r="K421" s="223"/>
      <c r="L421" s="223"/>
    </row>
    <row r="422" spans="1:12">
      <c r="A422" s="221"/>
      <c r="B422" s="221"/>
      <c r="C422" s="221"/>
      <c r="D422" s="221"/>
      <c r="E422" s="221"/>
      <c r="F422" s="221"/>
      <c r="G422" s="221"/>
      <c r="H422" s="221"/>
      <c r="I422" s="221"/>
      <c r="J422" s="221"/>
      <c r="K422" s="223"/>
      <c r="L422" s="223"/>
    </row>
    <row r="423" spans="1:12">
      <c r="A423" s="221"/>
      <c r="B423" s="221"/>
      <c r="C423" s="221"/>
      <c r="D423" s="221"/>
      <c r="E423" s="221"/>
      <c r="F423" s="221"/>
      <c r="G423" s="221"/>
      <c r="H423" s="221"/>
      <c r="I423" s="221"/>
      <c r="J423" s="221"/>
      <c r="K423" s="223"/>
      <c r="L423" s="223"/>
    </row>
    <row r="424" spans="1:12">
      <c r="A424" s="221"/>
      <c r="B424" s="221"/>
      <c r="C424" s="221"/>
      <c r="D424" s="221"/>
      <c r="E424" s="221"/>
      <c r="F424" s="221"/>
      <c r="G424" s="221"/>
      <c r="H424" s="221"/>
      <c r="I424" s="221"/>
      <c r="J424" s="221"/>
      <c r="K424" s="223"/>
      <c r="L424" s="223"/>
    </row>
  </sheetData>
  <mergeCells count="1">
    <mergeCell ref="A4:L4"/>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D46"/>
  <sheetViews>
    <sheetView showRowColHeaders="0" zoomScaleNormal="100" workbookViewId="0"/>
  </sheetViews>
  <sheetFormatPr defaultRowHeight="15"/>
  <cols>
    <col min="1" max="1" width="31.7109375" style="5" customWidth="1"/>
    <col min="2" max="22" width="11.28515625" style="5" customWidth="1"/>
    <col min="23" max="24" width="11.28515625" style="175" customWidth="1"/>
    <col min="25" max="26" width="11.28515625" customWidth="1"/>
    <col min="27" max="28" width="11.28515625" style="359" customWidth="1"/>
    <col min="29" max="29" width="11.5703125" style="5" bestFit="1" customWidth="1"/>
    <col min="30" max="30" width="18.42578125" style="5" customWidth="1"/>
    <col min="31" max="16384" width="9.140625" style="5"/>
  </cols>
  <sheetData>
    <row r="1" spans="1:30" ht="15.95" customHeight="1">
      <c r="A1" s="155"/>
      <c r="Y1" s="243"/>
      <c r="Z1" s="243"/>
    </row>
    <row r="2" spans="1:30" ht="15.95" customHeight="1">
      <c r="Y2" s="243"/>
      <c r="Z2" s="243"/>
    </row>
    <row r="3" spans="1:30" ht="26.25">
      <c r="A3" s="22" t="s">
        <v>439</v>
      </c>
      <c r="Y3" s="243"/>
      <c r="Z3" s="243"/>
    </row>
    <row r="4" spans="1:30" ht="36.75" customHeight="1">
      <c r="A4" s="612" t="s">
        <v>840</v>
      </c>
      <c r="B4" s="612"/>
      <c r="C4" s="612"/>
      <c r="D4" s="612"/>
      <c r="E4" s="612"/>
      <c r="F4" s="612"/>
      <c r="G4" s="612"/>
      <c r="H4" s="612"/>
      <c r="I4" s="612"/>
      <c r="J4" s="612"/>
      <c r="K4" s="612"/>
      <c r="L4" s="612"/>
      <c r="M4" s="612"/>
      <c r="N4" s="612"/>
      <c r="O4" s="612"/>
      <c r="P4" s="612"/>
      <c r="Q4" s="612"/>
      <c r="R4" s="612"/>
      <c r="S4" s="612"/>
      <c r="T4" s="612"/>
      <c r="U4" s="612"/>
      <c r="V4" s="612"/>
      <c r="W4" s="177"/>
      <c r="X4" s="177"/>
      <c r="Y4" s="243"/>
      <c r="Z4" s="243"/>
    </row>
    <row r="5" spans="1:30">
      <c r="Y5" s="243"/>
      <c r="Z5" s="17"/>
      <c r="AB5" s="17"/>
    </row>
    <row r="6" spans="1:30" ht="23.25">
      <c r="A6" s="242" t="s">
        <v>812</v>
      </c>
      <c r="B6" s="241"/>
      <c r="C6" s="241"/>
      <c r="D6" s="241"/>
      <c r="E6" s="241"/>
      <c r="F6" s="241"/>
      <c r="G6" s="241"/>
      <c r="H6" s="241"/>
      <c r="I6" s="241"/>
      <c r="J6" s="241"/>
      <c r="K6" s="241"/>
      <c r="L6" s="241"/>
      <c r="M6" s="241"/>
      <c r="N6" s="241"/>
      <c r="O6" s="241"/>
      <c r="P6" s="241"/>
      <c r="Q6" s="241"/>
      <c r="R6" s="241"/>
      <c r="S6" s="241"/>
      <c r="T6" s="241"/>
      <c r="U6" s="241"/>
      <c r="V6" s="241"/>
      <c r="W6" s="241"/>
      <c r="X6" s="241"/>
      <c r="Y6" s="253"/>
      <c r="Z6" s="253"/>
      <c r="AA6" s="308"/>
      <c r="AB6" s="308"/>
      <c r="AC6" s="241"/>
      <c r="AD6" s="240"/>
    </row>
    <row r="7" spans="1:30" ht="45">
      <c r="A7" s="156"/>
      <c r="B7" s="496" t="s">
        <v>23</v>
      </c>
      <c r="C7" s="496" t="s">
        <v>52</v>
      </c>
      <c r="D7" s="496" t="s">
        <v>53</v>
      </c>
      <c r="E7" s="496" t="s">
        <v>54</v>
      </c>
      <c r="F7" s="496" t="s">
        <v>27</v>
      </c>
      <c r="G7" s="496" t="s">
        <v>28</v>
      </c>
      <c r="H7" s="496" t="s">
        <v>29</v>
      </c>
      <c r="I7" s="634" t="s">
        <v>30</v>
      </c>
      <c r="J7" s="634"/>
      <c r="K7" s="634" t="s">
        <v>31</v>
      </c>
      <c r="L7" s="634"/>
      <c r="M7" s="634" t="s">
        <v>32</v>
      </c>
      <c r="N7" s="634"/>
      <c r="O7" s="634" t="s">
        <v>33</v>
      </c>
      <c r="P7" s="634"/>
      <c r="Q7" s="634" t="s">
        <v>34</v>
      </c>
      <c r="R7" s="634"/>
      <c r="S7" s="634" t="s">
        <v>640</v>
      </c>
      <c r="T7" s="634"/>
      <c r="U7" s="634" t="s">
        <v>821</v>
      </c>
      <c r="V7" s="634"/>
      <c r="W7" s="629" t="s">
        <v>843</v>
      </c>
      <c r="X7" s="630"/>
      <c r="Y7" s="629" t="s">
        <v>867</v>
      </c>
      <c r="Z7" s="630"/>
      <c r="AA7" s="629" t="s">
        <v>914</v>
      </c>
      <c r="AB7" s="630"/>
      <c r="AC7" s="254" t="s">
        <v>941</v>
      </c>
      <c r="AD7" s="157" t="s">
        <v>804</v>
      </c>
    </row>
    <row r="8" spans="1:30" s="2" customFormat="1" ht="31.5" customHeight="1">
      <c r="A8" s="9" t="s">
        <v>38</v>
      </c>
      <c r="B8" s="10">
        <v>32587</v>
      </c>
      <c r="C8" s="10">
        <v>33283</v>
      </c>
      <c r="D8" s="10">
        <v>34978</v>
      </c>
      <c r="E8" s="10">
        <v>33406</v>
      </c>
      <c r="F8" s="10">
        <v>33500</v>
      </c>
      <c r="G8" s="10">
        <v>33927</v>
      </c>
      <c r="H8" s="10">
        <v>30400</v>
      </c>
      <c r="I8" s="635">
        <v>27234</v>
      </c>
      <c r="J8" s="635"/>
      <c r="K8" s="635">
        <v>29168</v>
      </c>
      <c r="L8" s="635"/>
      <c r="M8" s="635">
        <v>29391</v>
      </c>
      <c r="N8" s="635"/>
      <c r="O8" s="635">
        <v>27960</v>
      </c>
      <c r="P8" s="635"/>
      <c r="Q8" s="635">
        <v>29146</v>
      </c>
      <c r="R8" s="635"/>
      <c r="S8" s="635">
        <v>30005</v>
      </c>
      <c r="T8" s="635"/>
      <c r="U8" s="631">
        <v>30193</v>
      </c>
      <c r="V8" s="632"/>
      <c r="W8" s="631">
        <v>31285</v>
      </c>
      <c r="X8" s="632"/>
      <c r="Y8" s="631">
        <v>29564</v>
      </c>
      <c r="Z8" s="632"/>
      <c r="AA8" s="631">
        <v>27888</v>
      </c>
      <c r="AB8" s="632"/>
      <c r="AC8" s="255">
        <v>-5.6690569611689896E-2</v>
      </c>
      <c r="AD8" s="20"/>
    </row>
    <row r="9" spans="1:30" ht="31.5" customHeight="1">
      <c r="A9" s="21" t="s">
        <v>9</v>
      </c>
      <c r="B9" s="11">
        <v>852</v>
      </c>
      <c r="C9" s="11">
        <v>913</v>
      </c>
      <c r="D9" s="11">
        <v>935</v>
      </c>
      <c r="E9" s="11">
        <v>823</v>
      </c>
      <c r="F9" s="11">
        <v>905</v>
      </c>
      <c r="G9" s="11">
        <v>896</v>
      </c>
      <c r="H9" s="11">
        <v>663</v>
      </c>
      <c r="I9" s="633">
        <v>632</v>
      </c>
      <c r="J9" s="633"/>
      <c r="K9" s="633">
        <v>740</v>
      </c>
      <c r="L9" s="633"/>
      <c r="M9" s="633">
        <v>688</v>
      </c>
      <c r="N9" s="633"/>
      <c r="O9" s="633">
        <v>667</v>
      </c>
      <c r="P9" s="633"/>
      <c r="Q9" s="633">
        <v>728</v>
      </c>
      <c r="R9" s="633"/>
      <c r="S9" s="633">
        <v>748</v>
      </c>
      <c r="T9" s="633"/>
      <c r="U9" s="637">
        <v>726</v>
      </c>
      <c r="V9" s="638"/>
      <c r="W9" s="627">
        <v>819</v>
      </c>
      <c r="X9" s="628"/>
      <c r="Y9" s="627">
        <v>792</v>
      </c>
      <c r="Z9" s="628"/>
      <c r="AA9" s="627">
        <v>735</v>
      </c>
      <c r="AB9" s="628"/>
      <c r="AC9" s="255">
        <v>-7.1969696969696975E-2</v>
      </c>
      <c r="AD9" s="12"/>
    </row>
    <row r="10" spans="1:30" ht="31.5" customHeight="1">
      <c r="A10" s="21" t="s">
        <v>10</v>
      </c>
      <c r="B10" s="11">
        <v>1988</v>
      </c>
      <c r="C10" s="11">
        <v>1960</v>
      </c>
      <c r="D10" s="11">
        <v>2056</v>
      </c>
      <c r="E10" s="11">
        <v>1854</v>
      </c>
      <c r="F10" s="11">
        <v>1923</v>
      </c>
      <c r="G10" s="11">
        <v>2158</v>
      </c>
      <c r="H10" s="11">
        <v>1886</v>
      </c>
      <c r="I10" s="633">
        <v>1537</v>
      </c>
      <c r="J10" s="633"/>
      <c r="K10" s="633">
        <v>1604</v>
      </c>
      <c r="L10" s="633"/>
      <c r="M10" s="633">
        <v>1533</v>
      </c>
      <c r="N10" s="633"/>
      <c r="O10" s="633">
        <v>1610</v>
      </c>
      <c r="P10" s="633"/>
      <c r="Q10" s="633">
        <v>1625</v>
      </c>
      <c r="R10" s="633"/>
      <c r="S10" s="633">
        <v>1627</v>
      </c>
      <c r="T10" s="633"/>
      <c r="U10" s="637">
        <v>1643</v>
      </c>
      <c r="V10" s="638"/>
      <c r="W10" s="627">
        <v>1751</v>
      </c>
      <c r="X10" s="628"/>
      <c r="Y10" s="627">
        <v>1818</v>
      </c>
      <c r="Z10" s="628"/>
      <c r="AA10" s="627">
        <v>1695</v>
      </c>
      <c r="AB10" s="628"/>
      <c r="AC10" s="255">
        <v>-6.7656765676567657E-2</v>
      </c>
      <c r="AD10" s="12"/>
    </row>
    <row r="11" spans="1:30" ht="31.5" customHeight="1">
      <c r="A11" s="21" t="s">
        <v>11</v>
      </c>
      <c r="B11" s="11">
        <v>2421</v>
      </c>
      <c r="C11" s="11">
        <v>2440</v>
      </c>
      <c r="D11" s="11">
        <v>2477</v>
      </c>
      <c r="E11" s="11">
        <v>2530</v>
      </c>
      <c r="F11" s="11">
        <v>2396</v>
      </c>
      <c r="G11" s="11">
        <v>2520</v>
      </c>
      <c r="H11" s="11">
        <v>1983</v>
      </c>
      <c r="I11" s="633">
        <v>1690</v>
      </c>
      <c r="J11" s="633"/>
      <c r="K11" s="633">
        <v>1724</v>
      </c>
      <c r="L11" s="633"/>
      <c r="M11" s="633">
        <v>1792</v>
      </c>
      <c r="N11" s="633"/>
      <c r="O11" s="633">
        <v>1711</v>
      </c>
      <c r="P11" s="633"/>
      <c r="Q11" s="633">
        <v>1740</v>
      </c>
      <c r="R11" s="633"/>
      <c r="S11" s="633">
        <v>1812</v>
      </c>
      <c r="T11" s="633"/>
      <c r="U11" s="637">
        <v>1913</v>
      </c>
      <c r="V11" s="638"/>
      <c r="W11" s="627">
        <v>1992</v>
      </c>
      <c r="X11" s="628"/>
      <c r="Y11" s="627">
        <v>1976</v>
      </c>
      <c r="Z11" s="628"/>
      <c r="AA11" s="627">
        <v>1869</v>
      </c>
      <c r="AB11" s="628"/>
      <c r="AC11" s="255">
        <v>-5.41497975708502E-2</v>
      </c>
      <c r="AD11" s="12"/>
    </row>
    <row r="12" spans="1:30" ht="31.5" customHeight="1">
      <c r="A12" s="21" t="s">
        <v>12</v>
      </c>
      <c r="B12" s="11">
        <v>2554</v>
      </c>
      <c r="C12" s="11">
        <v>2549</v>
      </c>
      <c r="D12" s="11">
        <v>2733</v>
      </c>
      <c r="E12" s="11">
        <v>2831</v>
      </c>
      <c r="F12" s="11">
        <v>2703</v>
      </c>
      <c r="G12" s="11">
        <v>2630</v>
      </c>
      <c r="H12" s="11">
        <v>2300</v>
      </c>
      <c r="I12" s="633">
        <v>2015</v>
      </c>
      <c r="J12" s="633"/>
      <c r="K12" s="633">
        <v>2209</v>
      </c>
      <c r="L12" s="633"/>
      <c r="M12" s="633">
        <v>2188</v>
      </c>
      <c r="N12" s="633"/>
      <c r="O12" s="633">
        <v>2105</v>
      </c>
      <c r="P12" s="633"/>
      <c r="Q12" s="633">
        <v>2034</v>
      </c>
      <c r="R12" s="633"/>
      <c r="S12" s="633">
        <v>1935</v>
      </c>
      <c r="T12" s="633"/>
      <c r="U12" s="637">
        <v>2154</v>
      </c>
      <c r="V12" s="638"/>
      <c r="W12" s="627">
        <v>2072</v>
      </c>
      <c r="X12" s="628"/>
      <c r="Y12" s="627">
        <v>2170</v>
      </c>
      <c r="Z12" s="628"/>
      <c r="AA12" s="627">
        <v>2003</v>
      </c>
      <c r="AB12" s="628"/>
      <c r="AC12" s="255">
        <v>-7.6958525345622114E-2</v>
      </c>
      <c r="AD12" s="12"/>
    </row>
    <row r="13" spans="1:30" ht="31.5" customHeight="1">
      <c r="A13" s="21" t="s">
        <v>13</v>
      </c>
      <c r="B13" s="11">
        <v>2224</v>
      </c>
      <c r="C13" s="11">
        <v>2327</v>
      </c>
      <c r="D13" s="11">
        <v>2402</v>
      </c>
      <c r="E13" s="11">
        <v>2461</v>
      </c>
      <c r="F13" s="11">
        <v>2406</v>
      </c>
      <c r="G13" s="11">
        <v>2280</v>
      </c>
      <c r="H13" s="11">
        <v>1964</v>
      </c>
      <c r="I13" s="633">
        <v>1812</v>
      </c>
      <c r="J13" s="633"/>
      <c r="K13" s="633">
        <v>1952</v>
      </c>
      <c r="L13" s="633"/>
      <c r="M13" s="633">
        <v>1854</v>
      </c>
      <c r="N13" s="633"/>
      <c r="O13" s="633">
        <v>1829</v>
      </c>
      <c r="P13" s="633"/>
      <c r="Q13" s="633">
        <v>2032</v>
      </c>
      <c r="R13" s="633"/>
      <c r="S13" s="633">
        <v>1861</v>
      </c>
      <c r="T13" s="633"/>
      <c r="U13" s="637">
        <v>1855</v>
      </c>
      <c r="V13" s="638"/>
      <c r="W13" s="627">
        <v>2035</v>
      </c>
      <c r="X13" s="628"/>
      <c r="Y13" s="627">
        <v>1949</v>
      </c>
      <c r="Z13" s="628"/>
      <c r="AA13" s="627">
        <v>1783</v>
      </c>
      <c r="AB13" s="628"/>
      <c r="AC13" s="255">
        <v>-8.5171883016931765E-2</v>
      </c>
      <c r="AD13" s="12"/>
    </row>
    <row r="14" spans="1:30" ht="31.5" customHeight="1">
      <c r="A14" s="21" t="s">
        <v>14</v>
      </c>
      <c r="B14" s="11">
        <v>4473</v>
      </c>
      <c r="C14" s="11">
        <v>4666</v>
      </c>
      <c r="D14" s="11">
        <v>4849</v>
      </c>
      <c r="E14" s="11">
        <v>4565</v>
      </c>
      <c r="F14" s="11">
        <v>4525</v>
      </c>
      <c r="G14" s="11">
        <v>4613</v>
      </c>
      <c r="H14" s="11">
        <v>4000</v>
      </c>
      <c r="I14" s="633">
        <v>3673</v>
      </c>
      <c r="J14" s="633"/>
      <c r="K14" s="633">
        <v>3937</v>
      </c>
      <c r="L14" s="633"/>
      <c r="M14" s="633">
        <v>4032</v>
      </c>
      <c r="N14" s="633"/>
      <c r="O14" s="633">
        <v>3859</v>
      </c>
      <c r="P14" s="633"/>
      <c r="Q14" s="633">
        <v>3839</v>
      </c>
      <c r="R14" s="633"/>
      <c r="S14" s="633">
        <v>4209</v>
      </c>
      <c r="T14" s="633"/>
      <c r="U14" s="637">
        <v>4061</v>
      </c>
      <c r="V14" s="638"/>
      <c r="W14" s="627">
        <v>4133</v>
      </c>
      <c r="X14" s="628"/>
      <c r="Y14" s="627">
        <v>3986</v>
      </c>
      <c r="Z14" s="628"/>
      <c r="AA14" s="627">
        <v>3875</v>
      </c>
      <c r="AB14" s="628"/>
      <c r="AC14" s="255">
        <v>-2.7847466131460111E-2</v>
      </c>
      <c r="AD14" s="12"/>
    </row>
    <row r="15" spans="1:30" ht="31.5" customHeight="1">
      <c r="A15" s="21" t="s">
        <v>15</v>
      </c>
      <c r="B15" s="11">
        <v>4382</v>
      </c>
      <c r="C15" s="11">
        <v>4524</v>
      </c>
      <c r="D15" s="11">
        <v>4157</v>
      </c>
      <c r="E15" s="11">
        <v>4072</v>
      </c>
      <c r="F15" s="11">
        <v>4382</v>
      </c>
      <c r="G15" s="11">
        <v>4524</v>
      </c>
      <c r="H15" s="11">
        <v>4313</v>
      </c>
      <c r="I15" s="633">
        <v>3919</v>
      </c>
      <c r="J15" s="633"/>
      <c r="K15" s="633">
        <v>4493</v>
      </c>
      <c r="L15" s="633"/>
      <c r="M15" s="633">
        <v>4617</v>
      </c>
      <c r="N15" s="633"/>
      <c r="O15" s="633">
        <v>4825</v>
      </c>
      <c r="P15" s="633"/>
      <c r="Q15" s="633">
        <v>5249</v>
      </c>
      <c r="R15" s="633"/>
      <c r="S15" s="633">
        <v>5429</v>
      </c>
      <c r="T15" s="633"/>
      <c r="U15" s="637">
        <v>5525</v>
      </c>
      <c r="V15" s="638"/>
      <c r="W15" s="627">
        <v>5555</v>
      </c>
      <c r="X15" s="628"/>
      <c r="Y15" s="627">
        <v>4750</v>
      </c>
      <c r="Z15" s="628"/>
      <c r="AA15" s="627">
        <v>4499</v>
      </c>
      <c r="AB15" s="628"/>
      <c r="AC15" s="255">
        <v>-5.2842105263157892E-2</v>
      </c>
      <c r="AD15" s="12"/>
    </row>
    <row r="16" spans="1:30" ht="31.5" customHeight="1">
      <c r="A16" s="21" t="s">
        <v>16</v>
      </c>
      <c r="B16" s="11">
        <v>6731</v>
      </c>
      <c r="C16" s="11">
        <v>6639</v>
      </c>
      <c r="D16" s="11">
        <v>7197</v>
      </c>
      <c r="E16" s="11">
        <v>6833</v>
      </c>
      <c r="F16" s="11">
        <v>6769</v>
      </c>
      <c r="G16" s="11">
        <v>7047</v>
      </c>
      <c r="H16" s="11">
        <v>6200</v>
      </c>
      <c r="I16" s="633">
        <v>5599</v>
      </c>
      <c r="J16" s="633"/>
      <c r="K16" s="633">
        <v>6107</v>
      </c>
      <c r="L16" s="633"/>
      <c r="M16" s="633">
        <v>6291</v>
      </c>
      <c r="N16" s="633"/>
      <c r="O16" s="633">
        <v>5363</v>
      </c>
      <c r="P16" s="633"/>
      <c r="Q16" s="633">
        <v>5425</v>
      </c>
      <c r="R16" s="633"/>
      <c r="S16" s="633">
        <v>5588</v>
      </c>
      <c r="T16" s="633"/>
      <c r="U16" s="637">
        <v>5669</v>
      </c>
      <c r="V16" s="638"/>
      <c r="W16" s="627">
        <v>5825</v>
      </c>
      <c r="X16" s="628"/>
      <c r="Y16" s="627">
        <v>5553</v>
      </c>
      <c r="Z16" s="628"/>
      <c r="AA16" s="627">
        <v>5288</v>
      </c>
      <c r="AB16" s="628"/>
      <c r="AC16" s="255">
        <v>-4.7721952097965065E-2</v>
      </c>
      <c r="AD16" s="12"/>
    </row>
    <row r="17" spans="1:30" ht="31.5" customHeight="1">
      <c r="A17" s="21" t="s">
        <v>17</v>
      </c>
      <c r="B17" s="11">
        <v>7481</v>
      </c>
      <c r="C17" s="11">
        <v>7876</v>
      </c>
      <c r="D17" s="11">
        <v>8170</v>
      </c>
      <c r="E17" s="11">
        <v>7437</v>
      </c>
      <c r="F17" s="11">
        <v>7491</v>
      </c>
      <c r="G17" s="11">
        <v>7259</v>
      </c>
      <c r="H17" s="11">
        <v>6537</v>
      </c>
      <c r="I17" s="633">
        <v>5867</v>
      </c>
      <c r="J17" s="633"/>
      <c r="K17" s="636">
        <v>5952</v>
      </c>
      <c r="L17" s="636"/>
      <c r="M17" s="636">
        <v>5890</v>
      </c>
      <c r="N17" s="636"/>
      <c r="O17" s="633">
        <v>5518</v>
      </c>
      <c r="P17" s="633"/>
      <c r="Q17" s="633">
        <v>5632</v>
      </c>
      <c r="R17" s="633"/>
      <c r="S17" s="633">
        <v>5827</v>
      </c>
      <c r="T17" s="633"/>
      <c r="U17" s="637">
        <v>5739</v>
      </c>
      <c r="V17" s="638"/>
      <c r="W17" s="627">
        <v>6075</v>
      </c>
      <c r="X17" s="628"/>
      <c r="Y17" s="627">
        <v>5644</v>
      </c>
      <c r="Z17" s="628"/>
      <c r="AA17" s="627">
        <v>5236</v>
      </c>
      <c r="AB17" s="628"/>
      <c r="AC17" s="255">
        <v>-7.2289156626506021E-2</v>
      </c>
      <c r="AD17" s="12"/>
    </row>
    <row r="18" spans="1:30" ht="31.5" customHeight="1">
      <c r="A18" s="21" t="s">
        <v>805</v>
      </c>
      <c r="B18" s="10" t="s">
        <v>210</v>
      </c>
      <c r="C18" s="10" t="s">
        <v>210</v>
      </c>
      <c r="D18" s="10" t="s">
        <v>210</v>
      </c>
      <c r="E18" s="10" t="s">
        <v>210</v>
      </c>
      <c r="F18" s="10" t="s">
        <v>210</v>
      </c>
      <c r="G18" s="10" t="s">
        <v>210</v>
      </c>
      <c r="H18" s="11">
        <v>400</v>
      </c>
      <c r="I18" s="633">
        <v>487</v>
      </c>
      <c r="J18" s="633"/>
      <c r="K18" s="633">
        <v>842</v>
      </c>
      <c r="L18" s="633"/>
      <c r="M18" s="633">
        <v>506</v>
      </c>
      <c r="N18" s="633"/>
      <c r="O18" s="633">
        <v>473</v>
      </c>
      <c r="P18" s="633"/>
      <c r="Q18" s="633">
        <v>842</v>
      </c>
      <c r="R18" s="633"/>
      <c r="S18" s="633">
        <v>969</v>
      </c>
      <c r="T18" s="633"/>
      <c r="U18" s="637">
        <v>908</v>
      </c>
      <c r="V18" s="638"/>
      <c r="W18" s="627">
        <v>1028</v>
      </c>
      <c r="X18" s="628"/>
      <c r="Y18" s="627">
        <v>926</v>
      </c>
      <c r="Z18" s="628"/>
      <c r="AA18" s="627">
        <v>905</v>
      </c>
      <c r="AB18" s="628"/>
      <c r="AC18" s="255">
        <v>-2.267818574514039E-2</v>
      </c>
      <c r="AD18" s="12"/>
    </row>
    <row r="19" spans="1:30" ht="21">
      <c r="A19" s="246" t="s">
        <v>666</v>
      </c>
      <c r="B19" s="245"/>
      <c r="C19" s="245"/>
      <c r="D19" s="245"/>
      <c r="E19" s="245"/>
      <c r="F19" s="245"/>
      <c r="G19" s="245"/>
      <c r="H19" s="245"/>
      <c r="I19" s="245"/>
      <c r="J19" s="245"/>
      <c r="K19" s="245"/>
      <c r="L19" s="245"/>
      <c r="M19" s="245"/>
      <c r="N19" s="245"/>
      <c r="O19" s="245"/>
      <c r="P19" s="245"/>
      <c r="Q19" s="245"/>
      <c r="R19" s="245"/>
      <c r="S19" s="245"/>
      <c r="T19" s="245"/>
      <c r="U19" s="245"/>
      <c r="V19" s="245"/>
      <c r="W19" s="245"/>
      <c r="X19" s="245"/>
      <c r="Y19" s="253"/>
      <c r="Z19" s="253"/>
      <c r="AA19" s="308"/>
      <c r="AB19" s="308"/>
      <c r="AC19" s="245"/>
      <c r="AD19" s="244"/>
    </row>
    <row r="20" spans="1:30">
      <c r="A20" s="30"/>
      <c r="B20" s="256" t="s">
        <v>23</v>
      </c>
      <c r="C20" s="256" t="s">
        <v>52</v>
      </c>
      <c r="D20" s="256" t="s">
        <v>53</v>
      </c>
      <c r="E20" s="256" t="s">
        <v>54</v>
      </c>
      <c r="F20" s="256" t="s">
        <v>27</v>
      </c>
      <c r="G20" s="256" t="s">
        <v>28</v>
      </c>
      <c r="H20" s="256" t="s">
        <v>29</v>
      </c>
      <c r="I20" s="609" t="s">
        <v>30</v>
      </c>
      <c r="J20" s="611"/>
      <c r="K20" s="609" t="s">
        <v>31</v>
      </c>
      <c r="L20" s="611"/>
      <c r="M20" s="609" t="s">
        <v>32</v>
      </c>
      <c r="N20" s="611"/>
      <c r="O20" s="609" t="s">
        <v>33</v>
      </c>
      <c r="P20" s="611"/>
      <c r="Q20" s="609" t="s">
        <v>34</v>
      </c>
      <c r="R20" s="611"/>
      <c r="S20" s="609" t="s">
        <v>640</v>
      </c>
      <c r="T20" s="611"/>
      <c r="U20" s="609" t="s">
        <v>821</v>
      </c>
      <c r="V20" s="611"/>
      <c r="W20" s="609" t="s">
        <v>843</v>
      </c>
      <c r="X20" s="611"/>
      <c r="Y20" s="609" t="s">
        <v>867</v>
      </c>
      <c r="Z20" s="611"/>
      <c r="AA20" s="609" t="s">
        <v>914</v>
      </c>
      <c r="AB20" s="611"/>
      <c r="AC20" s="639" t="s">
        <v>670</v>
      </c>
      <c r="AD20" s="639"/>
    </row>
    <row r="21" spans="1:30" ht="60">
      <c r="A21" s="23"/>
      <c r="B21" s="23"/>
      <c r="C21" s="23"/>
      <c r="D21" s="23"/>
      <c r="E21" s="23"/>
      <c r="F21" s="23"/>
      <c r="G21" s="23"/>
      <c r="H21" s="23"/>
      <c r="I21" s="24" t="s">
        <v>660</v>
      </c>
      <c r="J21" s="25" t="s">
        <v>669</v>
      </c>
      <c r="K21" s="24" t="s">
        <v>660</v>
      </c>
      <c r="L21" s="25" t="s">
        <v>669</v>
      </c>
      <c r="M21" s="24" t="s">
        <v>660</v>
      </c>
      <c r="N21" s="25" t="s">
        <v>669</v>
      </c>
      <c r="O21" s="24" t="s">
        <v>660</v>
      </c>
      <c r="P21" s="25" t="s">
        <v>669</v>
      </c>
      <c r="Q21" s="24" t="s">
        <v>660</v>
      </c>
      <c r="R21" s="25" t="s">
        <v>669</v>
      </c>
      <c r="S21" s="24" t="s">
        <v>660</v>
      </c>
      <c r="T21" s="25" t="s">
        <v>669</v>
      </c>
      <c r="U21" s="24" t="s">
        <v>660</v>
      </c>
      <c r="V21" s="25" t="s">
        <v>669</v>
      </c>
      <c r="W21" s="180" t="s">
        <v>660</v>
      </c>
      <c r="X21" s="183" t="s">
        <v>669</v>
      </c>
      <c r="Y21" s="247" t="s">
        <v>660</v>
      </c>
      <c r="Z21" s="248" t="s">
        <v>669</v>
      </c>
      <c r="AA21" s="247" t="s">
        <v>660</v>
      </c>
      <c r="AB21" s="248" t="s">
        <v>669</v>
      </c>
      <c r="AC21" s="248" t="s">
        <v>989</v>
      </c>
      <c r="AD21" s="183" t="s">
        <v>990</v>
      </c>
    </row>
    <row r="22" spans="1:30" s="2" customFormat="1">
      <c r="A22" s="9" t="s">
        <v>38</v>
      </c>
      <c r="B22" s="9" t="s">
        <v>210</v>
      </c>
      <c r="C22" s="9" t="s">
        <v>210</v>
      </c>
      <c r="D22" s="9" t="s">
        <v>210</v>
      </c>
      <c r="E22" s="9" t="s">
        <v>210</v>
      </c>
      <c r="F22" s="9" t="s">
        <v>210</v>
      </c>
      <c r="G22" s="9" t="s">
        <v>210</v>
      </c>
      <c r="H22" s="9" t="s">
        <v>210</v>
      </c>
      <c r="I22" s="9">
        <v>627</v>
      </c>
      <c r="J22" s="31">
        <v>0.02</v>
      </c>
      <c r="K22" s="9">
        <v>608</v>
      </c>
      <c r="L22" s="31">
        <v>0.02</v>
      </c>
      <c r="M22" s="9">
        <v>568</v>
      </c>
      <c r="N22" s="31">
        <v>0.02</v>
      </c>
      <c r="O22" s="9">
        <v>592</v>
      </c>
      <c r="P22" s="31">
        <v>0.02</v>
      </c>
      <c r="Q22" s="9">
        <v>573</v>
      </c>
      <c r="R22" s="31">
        <v>0.02</v>
      </c>
      <c r="S22" s="44">
        <v>789</v>
      </c>
      <c r="T22" s="20">
        <v>2.6295617397100485E-2</v>
      </c>
      <c r="U22" s="160">
        <v>461</v>
      </c>
      <c r="V22" s="161">
        <v>1.5268439704567283E-2</v>
      </c>
      <c r="W22" s="187">
        <v>437</v>
      </c>
      <c r="X22" s="184">
        <v>1.3968355441905066E-2</v>
      </c>
      <c r="Y22" s="252">
        <v>378</v>
      </c>
      <c r="Z22" s="249">
        <v>1.2785820592612638E-2</v>
      </c>
      <c r="AA22" s="333">
        <f>SUM(AA23:AA32)</f>
        <v>340</v>
      </c>
      <c r="AB22" s="255">
        <v>1.21916236374068E-2</v>
      </c>
      <c r="AC22" s="255">
        <f>(AA22-I22)/I22</f>
        <v>-0.45773524720893144</v>
      </c>
      <c r="AD22" s="255">
        <f>(AA22-Y22)/Y22</f>
        <v>-0.10052910052910052</v>
      </c>
    </row>
    <row r="23" spans="1:30">
      <c r="A23" s="21" t="s">
        <v>9</v>
      </c>
      <c r="B23" s="21" t="s">
        <v>210</v>
      </c>
      <c r="C23" s="21" t="s">
        <v>210</v>
      </c>
      <c r="D23" s="21" t="s">
        <v>210</v>
      </c>
      <c r="E23" s="21" t="s">
        <v>210</v>
      </c>
      <c r="F23" s="21" t="s">
        <v>210</v>
      </c>
      <c r="G23" s="21" t="s">
        <v>210</v>
      </c>
      <c r="H23" s="21" t="s">
        <v>210</v>
      </c>
      <c r="I23" s="21">
        <v>20</v>
      </c>
      <c r="J23" s="16">
        <v>0.03</v>
      </c>
      <c r="K23" s="21">
        <v>20</v>
      </c>
      <c r="L23" s="16">
        <v>0.03</v>
      </c>
      <c r="M23" s="21">
        <v>19</v>
      </c>
      <c r="N23" s="16">
        <v>0.03</v>
      </c>
      <c r="O23" s="21">
        <v>20</v>
      </c>
      <c r="P23" s="16">
        <v>0.03</v>
      </c>
      <c r="Q23" s="21">
        <v>19</v>
      </c>
      <c r="R23" s="16">
        <v>2.5999999999999999E-2</v>
      </c>
      <c r="S23" s="21">
        <v>14</v>
      </c>
      <c r="T23" s="12">
        <v>1.871657754010695E-2</v>
      </c>
      <c r="U23" s="162">
        <v>18</v>
      </c>
      <c r="V23" s="161">
        <v>2.4793388429752067E-2</v>
      </c>
      <c r="W23" s="186">
        <v>14</v>
      </c>
      <c r="X23" s="185">
        <v>1.7094017094017096E-2</v>
      </c>
      <c r="Y23" s="251">
        <v>7</v>
      </c>
      <c r="Z23" s="250">
        <v>8.8383838383838381E-3</v>
      </c>
      <c r="AA23" s="350">
        <v>18</v>
      </c>
      <c r="AB23" s="250">
        <v>2.4489795918367346E-2</v>
      </c>
      <c r="AC23" s="250">
        <f t="shared" ref="AC23:AC32" si="0">(AA23-I23)/I23</f>
        <v>-0.1</v>
      </c>
      <c r="AD23" s="255">
        <f t="shared" ref="AD23:AD32" si="1">(AA23-Y23)/Y23</f>
        <v>1.5714285714285714</v>
      </c>
    </row>
    <row r="24" spans="1:30">
      <c r="A24" s="21" t="s">
        <v>10</v>
      </c>
      <c r="B24" s="21" t="s">
        <v>210</v>
      </c>
      <c r="C24" s="21" t="s">
        <v>210</v>
      </c>
      <c r="D24" s="21" t="s">
        <v>210</v>
      </c>
      <c r="E24" s="21" t="s">
        <v>210</v>
      </c>
      <c r="F24" s="21" t="s">
        <v>210</v>
      </c>
      <c r="G24" s="21" t="s">
        <v>210</v>
      </c>
      <c r="H24" s="21" t="s">
        <v>210</v>
      </c>
      <c r="I24" s="21">
        <v>26</v>
      </c>
      <c r="J24" s="16">
        <v>0.02</v>
      </c>
      <c r="K24" s="21">
        <v>38</v>
      </c>
      <c r="L24" s="16">
        <v>0.02</v>
      </c>
      <c r="M24" s="21">
        <v>51</v>
      </c>
      <c r="N24" s="16">
        <v>0.03</v>
      </c>
      <c r="O24" s="21">
        <v>53</v>
      </c>
      <c r="P24" s="16">
        <v>0.03</v>
      </c>
      <c r="Q24" s="21">
        <v>34</v>
      </c>
      <c r="R24" s="16">
        <v>2.1000000000000001E-2</v>
      </c>
      <c r="S24" s="21">
        <v>56</v>
      </c>
      <c r="T24" s="12">
        <v>3.4419176398279044E-2</v>
      </c>
      <c r="U24" s="162">
        <v>35</v>
      </c>
      <c r="V24" s="161">
        <v>2.130249543517955E-2</v>
      </c>
      <c r="W24" s="186">
        <v>37</v>
      </c>
      <c r="X24" s="185">
        <v>2.11307824100514E-2</v>
      </c>
      <c r="Y24" s="251">
        <v>32</v>
      </c>
      <c r="Z24" s="250">
        <v>1.7601760176017601E-2</v>
      </c>
      <c r="AA24" s="350">
        <v>31</v>
      </c>
      <c r="AB24" s="250">
        <v>1.8289085545722714E-2</v>
      </c>
      <c r="AC24" s="250">
        <f t="shared" si="0"/>
        <v>0.19230769230769232</v>
      </c>
      <c r="AD24" s="255">
        <f t="shared" si="1"/>
        <v>-3.125E-2</v>
      </c>
    </row>
    <row r="25" spans="1:30">
      <c r="A25" s="21" t="s">
        <v>11</v>
      </c>
      <c r="B25" s="21" t="s">
        <v>210</v>
      </c>
      <c r="C25" s="21" t="s">
        <v>210</v>
      </c>
      <c r="D25" s="21" t="s">
        <v>210</v>
      </c>
      <c r="E25" s="21" t="s">
        <v>210</v>
      </c>
      <c r="F25" s="21" t="s">
        <v>210</v>
      </c>
      <c r="G25" s="21" t="s">
        <v>210</v>
      </c>
      <c r="H25" s="21" t="s">
        <v>210</v>
      </c>
      <c r="I25" s="21">
        <v>44</v>
      </c>
      <c r="J25" s="16">
        <v>0.03</v>
      </c>
      <c r="K25" s="21">
        <v>35</v>
      </c>
      <c r="L25" s="16">
        <v>0.02</v>
      </c>
      <c r="M25" s="21">
        <v>38</v>
      </c>
      <c r="N25" s="16">
        <v>0.02</v>
      </c>
      <c r="O25" s="21">
        <v>34</v>
      </c>
      <c r="P25" s="16">
        <v>0.02</v>
      </c>
      <c r="Q25" s="21">
        <v>29</v>
      </c>
      <c r="R25" s="16">
        <v>1.7000000000000001E-2</v>
      </c>
      <c r="S25" s="21">
        <v>27</v>
      </c>
      <c r="T25" s="12">
        <v>1.4900662251655629E-2</v>
      </c>
      <c r="U25" s="162">
        <v>26</v>
      </c>
      <c r="V25" s="161">
        <v>1.3591217982226868E-2</v>
      </c>
      <c r="W25" s="186">
        <v>20</v>
      </c>
      <c r="X25" s="185">
        <v>1.0040160642570281E-2</v>
      </c>
      <c r="Y25" s="251">
        <v>35</v>
      </c>
      <c r="Z25" s="250">
        <v>1.771255060728745E-2</v>
      </c>
      <c r="AA25" s="350">
        <v>24</v>
      </c>
      <c r="AB25" s="250">
        <v>1.2841091492776886E-2</v>
      </c>
      <c r="AC25" s="250">
        <f t="shared" si="0"/>
        <v>-0.45454545454545453</v>
      </c>
      <c r="AD25" s="255">
        <f t="shared" si="1"/>
        <v>-0.31428571428571428</v>
      </c>
    </row>
    <row r="26" spans="1:30">
      <c r="A26" s="21" t="s">
        <v>12</v>
      </c>
      <c r="B26" s="21" t="s">
        <v>210</v>
      </c>
      <c r="C26" s="21" t="s">
        <v>210</v>
      </c>
      <c r="D26" s="21" t="s">
        <v>210</v>
      </c>
      <c r="E26" s="21" t="s">
        <v>210</v>
      </c>
      <c r="F26" s="21" t="s">
        <v>210</v>
      </c>
      <c r="G26" s="21" t="s">
        <v>210</v>
      </c>
      <c r="H26" s="21" t="s">
        <v>210</v>
      </c>
      <c r="I26" s="21">
        <v>51</v>
      </c>
      <c r="J26" s="16">
        <v>0.03</v>
      </c>
      <c r="K26" s="21">
        <v>60</v>
      </c>
      <c r="L26" s="16">
        <v>0.03</v>
      </c>
      <c r="M26" s="21">
        <v>35</v>
      </c>
      <c r="N26" s="16">
        <v>0.02</v>
      </c>
      <c r="O26" s="21">
        <v>36</v>
      </c>
      <c r="P26" s="16">
        <v>0.02</v>
      </c>
      <c r="Q26" s="21">
        <v>61</v>
      </c>
      <c r="R26" s="16">
        <v>0.03</v>
      </c>
      <c r="S26" s="21">
        <v>82</v>
      </c>
      <c r="T26" s="12">
        <v>4.2377260981912142E-2</v>
      </c>
      <c r="U26" s="162">
        <v>30</v>
      </c>
      <c r="V26" s="161">
        <v>1.3927576601671309E-2</v>
      </c>
      <c r="W26" s="186">
        <v>29</v>
      </c>
      <c r="X26" s="185">
        <v>1.3996138996138996E-2</v>
      </c>
      <c r="Y26" s="251">
        <v>33</v>
      </c>
      <c r="Z26" s="250">
        <v>1.5207373271889401E-2</v>
      </c>
      <c r="AA26" s="350">
        <v>25</v>
      </c>
      <c r="AB26" s="250">
        <v>1.2481278082875686E-2</v>
      </c>
      <c r="AC26" s="250">
        <f t="shared" si="0"/>
        <v>-0.50980392156862742</v>
      </c>
      <c r="AD26" s="255">
        <f t="shared" si="1"/>
        <v>-0.24242424242424243</v>
      </c>
    </row>
    <row r="27" spans="1:30">
      <c r="A27" s="21" t="s">
        <v>13</v>
      </c>
      <c r="B27" s="21" t="s">
        <v>210</v>
      </c>
      <c r="C27" s="21" t="s">
        <v>210</v>
      </c>
      <c r="D27" s="21" t="s">
        <v>210</v>
      </c>
      <c r="E27" s="21" t="s">
        <v>210</v>
      </c>
      <c r="F27" s="21" t="s">
        <v>210</v>
      </c>
      <c r="G27" s="21" t="s">
        <v>210</v>
      </c>
      <c r="H27" s="21" t="s">
        <v>210</v>
      </c>
      <c r="I27" s="21">
        <v>62</v>
      </c>
      <c r="J27" s="16">
        <v>0.03</v>
      </c>
      <c r="K27" s="21">
        <v>52</v>
      </c>
      <c r="L27" s="16">
        <v>0.03</v>
      </c>
      <c r="M27" s="21">
        <v>45</v>
      </c>
      <c r="N27" s="16">
        <v>0.02</v>
      </c>
      <c r="O27" s="21">
        <v>89</v>
      </c>
      <c r="P27" s="16">
        <v>0.05</v>
      </c>
      <c r="Q27" s="21">
        <v>58</v>
      </c>
      <c r="R27" s="16">
        <v>2.9000000000000001E-2</v>
      </c>
      <c r="S27" s="21">
        <v>60</v>
      </c>
      <c r="T27" s="12">
        <v>3.2240730789897906E-2</v>
      </c>
      <c r="U27" s="162">
        <v>57</v>
      </c>
      <c r="V27" s="161">
        <v>3.0727762803234502E-2</v>
      </c>
      <c r="W27" s="186">
        <v>54</v>
      </c>
      <c r="X27" s="185">
        <v>2.6535626535626536E-2</v>
      </c>
      <c r="Y27" s="251">
        <v>66</v>
      </c>
      <c r="Z27" s="250">
        <v>3.3863519753719859E-2</v>
      </c>
      <c r="AA27" s="350">
        <v>19</v>
      </c>
      <c r="AB27" s="250">
        <v>1.065619742007852E-2</v>
      </c>
      <c r="AC27" s="250">
        <f t="shared" si="0"/>
        <v>-0.69354838709677424</v>
      </c>
      <c r="AD27" s="255">
        <f t="shared" si="1"/>
        <v>-0.71212121212121215</v>
      </c>
    </row>
    <row r="28" spans="1:30">
      <c r="A28" s="21" t="s">
        <v>14</v>
      </c>
      <c r="B28" s="21" t="s">
        <v>210</v>
      </c>
      <c r="C28" s="21" t="s">
        <v>210</v>
      </c>
      <c r="D28" s="21" t="s">
        <v>210</v>
      </c>
      <c r="E28" s="21" t="s">
        <v>210</v>
      </c>
      <c r="F28" s="21" t="s">
        <v>210</v>
      </c>
      <c r="G28" s="21" t="s">
        <v>210</v>
      </c>
      <c r="H28" s="21" t="s">
        <v>210</v>
      </c>
      <c r="I28" s="21">
        <v>59</v>
      </c>
      <c r="J28" s="16">
        <v>0.02</v>
      </c>
      <c r="K28" s="21">
        <v>68</v>
      </c>
      <c r="L28" s="16">
        <v>0.02</v>
      </c>
      <c r="M28" s="21">
        <v>85</v>
      </c>
      <c r="N28" s="16">
        <v>0.02</v>
      </c>
      <c r="O28" s="21">
        <v>49</v>
      </c>
      <c r="P28" s="16">
        <v>0.01</v>
      </c>
      <c r="Q28" s="21">
        <v>66</v>
      </c>
      <c r="R28" s="16">
        <v>1.7000000000000001E-2</v>
      </c>
      <c r="S28" s="21">
        <v>137</v>
      </c>
      <c r="T28" s="12">
        <v>3.2549299120931338E-2</v>
      </c>
      <c r="U28" s="162">
        <v>55</v>
      </c>
      <c r="V28" s="161">
        <v>1.354346220142822E-2</v>
      </c>
      <c r="W28" s="186">
        <v>54</v>
      </c>
      <c r="X28" s="185">
        <v>1.3065569804016453E-2</v>
      </c>
      <c r="Y28" s="251">
        <v>66</v>
      </c>
      <c r="Z28" s="250">
        <v>1.6557952834922229E-2</v>
      </c>
      <c r="AA28" s="350">
        <v>54</v>
      </c>
      <c r="AB28" s="250">
        <v>1.3935483870967743E-2</v>
      </c>
      <c r="AC28" s="250">
        <f t="shared" si="0"/>
        <v>-8.4745762711864403E-2</v>
      </c>
      <c r="AD28" s="255">
        <f t="shared" si="1"/>
        <v>-0.18181818181818182</v>
      </c>
    </row>
    <row r="29" spans="1:30">
      <c r="A29" s="21" t="s">
        <v>15</v>
      </c>
      <c r="B29" s="21" t="s">
        <v>210</v>
      </c>
      <c r="C29" s="21" t="s">
        <v>210</v>
      </c>
      <c r="D29" s="21" t="s">
        <v>210</v>
      </c>
      <c r="E29" s="21" t="s">
        <v>210</v>
      </c>
      <c r="F29" s="21" t="s">
        <v>210</v>
      </c>
      <c r="G29" s="21" t="s">
        <v>210</v>
      </c>
      <c r="H29" s="21" t="s">
        <v>210</v>
      </c>
      <c r="I29" s="21">
        <v>87</v>
      </c>
      <c r="J29" s="16">
        <v>0.02</v>
      </c>
      <c r="K29" s="21">
        <v>62</v>
      </c>
      <c r="L29" s="16">
        <v>0.01</v>
      </c>
      <c r="M29" s="21">
        <v>69</v>
      </c>
      <c r="N29" s="16">
        <v>0.01</v>
      </c>
      <c r="O29" s="21">
        <v>77</v>
      </c>
      <c r="P29" s="16">
        <v>0.02</v>
      </c>
      <c r="Q29" s="21">
        <v>64</v>
      </c>
      <c r="R29" s="16">
        <v>1.2E-2</v>
      </c>
      <c r="S29" s="21">
        <v>87</v>
      </c>
      <c r="T29" s="12">
        <v>1.6025050653895746E-2</v>
      </c>
      <c r="U29" s="162">
        <v>48</v>
      </c>
      <c r="V29" s="161">
        <v>8.687782805429865E-3</v>
      </c>
      <c r="W29" s="186">
        <v>49</v>
      </c>
      <c r="X29" s="185">
        <v>8.8208820882088208E-3</v>
      </c>
      <c r="Y29" s="251">
        <v>28</v>
      </c>
      <c r="Z29" s="250">
        <v>5.8947368421052634E-3</v>
      </c>
      <c r="AA29" s="350">
        <v>25</v>
      </c>
      <c r="AB29" s="250">
        <v>5.5567903978661921E-3</v>
      </c>
      <c r="AC29" s="250">
        <f t="shared" si="0"/>
        <v>-0.71264367816091956</v>
      </c>
      <c r="AD29" s="255">
        <f t="shared" si="1"/>
        <v>-0.10714285714285714</v>
      </c>
    </row>
    <row r="30" spans="1:30">
      <c r="A30" s="21" t="s">
        <v>16</v>
      </c>
      <c r="B30" s="21" t="s">
        <v>210</v>
      </c>
      <c r="C30" s="21" t="s">
        <v>210</v>
      </c>
      <c r="D30" s="21" t="s">
        <v>210</v>
      </c>
      <c r="E30" s="21" t="s">
        <v>210</v>
      </c>
      <c r="F30" s="21" t="s">
        <v>210</v>
      </c>
      <c r="G30" s="21" t="s">
        <v>210</v>
      </c>
      <c r="H30" s="21" t="s">
        <v>210</v>
      </c>
      <c r="I30" s="21">
        <v>185</v>
      </c>
      <c r="J30" s="16">
        <v>0.03</v>
      </c>
      <c r="K30" s="21">
        <v>182</v>
      </c>
      <c r="L30" s="16">
        <v>0.03</v>
      </c>
      <c r="M30" s="21">
        <v>142</v>
      </c>
      <c r="N30" s="16">
        <v>0.02</v>
      </c>
      <c r="O30" s="21">
        <v>141</v>
      </c>
      <c r="P30" s="16">
        <v>0.03</v>
      </c>
      <c r="Q30" s="21">
        <v>141</v>
      </c>
      <c r="R30" s="16">
        <v>2.5999999999999999E-2</v>
      </c>
      <c r="S30" s="21">
        <v>156</v>
      </c>
      <c r="T30" s="12">
        <v>2.7916964924838941E-2</v>
      </c>
      <c r="U30" s="162">
        <v>93</v>
      </c>
      <c r="V30" s="161">
        <v>1.640500970188746E-2</v>
      </c>
      <c r="W30" s="186">
        <v>124</v>
      </c>
      <c r="X30" s="185">
        <v>2.1287553648068669E-2</v>
      </c>
      <c r="Y30" s="251">
        <v>97</v>
      </c>
      <c r="Z30" s="250">
        <v>1.7468035296236268E-2</v>
      </c>
      <c r="AA30" s="350">
        <v>88</v>
      </c>
      <c r="AB30" s="250">
        <v>1.6641452344931921E-2</v>
      </c>
      <c r="AC30" s="250">
        <f t="shared" si="0"/>
        <v>-0.5243243243243243</v>
      </c>
      <c r="AD30" s="255">
        <f t="shared" si="1"/>
        <v>-9.2783505154639179E-2</v>
      </c>
    </row>
    <row r="31" spans="1:30">
      <c r="A31" s="21" t="s">
        <v>17</v>
      </c>
      <c r="B31" s="21" t="s">
        <v>210</v>
      </c>
      <c r="C31" s="21" t="s">
        <v>210</v>
      </c>
      <c r="D31" s="21" t="s">
        <v>210</v>
      </c>
      <c r="E31" s="21" t="s">
        <v>210</v>
      </c>
      <c r="F31" s="21" t="s">
        <v>210</v>
      </c>
      <c r="G31" s="21" t="s">
        <v>210</v>
      </c>
      <c r="H31" s="21" t="s">
        <v>210</v>
      </c>
      <c r="I31" s="21">
        <v>82</v>
      </c>
      <c r="J31" s="16">
        <v>0.01</v>
      </c>
      <c r="K31" s="21">
        <v>85</v>
      </c>
      <c r="L31" s="16">
        <v>0.01</v>
      </c>
      <c r="M31" s="21">
        <v>74</v>
      </c>
      <c r="N31" s="16">
        <v>0.01</v>
      </c>
      <c r="O31" s="21">
        <v>82</v>
      </c>
      <c r="P31" s="16">
        <v>0.02</v>
      </c>
      <c r="Q31" s="21">
        <v>93</v>
      </c>
      <c r="R31" s="16">
        <v>1.9E-2</v>
      </c>
      <c r="S31" s="21">
        <v>160</v>
      </c>
      <c r="T31" s="12">
        <v>2.7458383387678049E-2</v>
      </c>
      <c r="U31" s="162">
        <v>91</v>
      </c>
      <c r="V31" s="161">
        <v>1.5856420979264679E-2</v>
      </c>
      <c r="W31" s="186">
        <v>56</v>
      </c>
      <c r="X31" s="185">
        <v>9.2181069958847742E-3</v>
      </c>
      <c r="Y31" s="251">
        <v>38</v>
      </c>
      <c r="Z31" s="250">
        <v>6.7328136073706588E-3</v>
      </c>
      <c r="AA31" s="350">
        <v>50</v>
      </c>
      <c r="AB31" s="250">
        <v>9.5492742551566076E-3</v>
      </c>
      <c r="AC31" s="250">
        <f t="shared" si="0"/>
        <v>-0.3902439024390244</v>
      </c>
      <c r="AD31" s="255">
        <f t="shared" si="1"/>
        <v>0.31578947368421051</v>
      </c>
    </row>
    <row r="32" spans="1:30">
      <c r="A32" s="21" t="s">
        <v>440</v>
      </c>
      <c r="B32" s="21" t="s">
        <v>210</v>
      </c>
      <c r="C32" s="21" t="s">
        <v>210</v>
      </c>
      <c r="D32" s="21" t="s">
        <v>210</v>
      </c>
      <c r="E32" s="21" t="s">
        <v>210</v>
      </c>
      <c r="F32" s="21" t="s">
        <v>210</v>
      </c>
      <c r="G32" s="21" t="s">
        <v>210</v>
      </c>
      <c r="H32" s="21" t="s">
        <v>210</v>
      </c>
      <c r="I32" s="21">
        <v>11</v>
      </c>
      <c r="J32" s="16">
        <v>0.02</v>
      </c>
      <c r="K32" s="21">
        <v>6</v>
      </c>
      <c r="L32" s="16">
        <v>0.01</v>
      </c>
      <c r="M32" s="21">
        <v>10</v>
      </c>
      <c r="N32" s="16">
        <v>0.01</v>
      </c>
      <c r="O32" s="21">
        <v>11</v>
      </c>
      <c r="P32" s="16">
        <v>0.02</v>
      </c>
      <c r="Q32" s="21">
        <v>8</v>
      </c>
      <c r="R32" s="16">
        <v>1.7000000000000001E-2</v>
      </c>
      <c r="S32" s="21">
        <v>10</v>
      </c>
      <c r="T32" s="12">
        <v>1.0319917440660475E-2</v>
      </c>
      <c r="U32" s="162">
        <v>8</v>
      </c>
      <c r="V32" s="161">
        <v>8.8105726872246704E-3</v>
      </c>
      <c r="W32" s="181">
        <v>13</v>
      </c>
      <c r="X32" s="185">
        <v>1.264591439688716E-2</v>
      </c>
      <c r="Y32" s="251">
        <v>12</v>
      </c>
      <c r="Z32" s="250">
        <v>1.2958963282937365E-2</v>
      </c>
      <c r="AA32" s="350">
        <v>6</v>
      </c>
      <c r="AB32" s="250">
        <v>6.6298342541436465E-3</v>
      </c>
      <c r="AC32" s="250">
        <f t="shared" si="0"/>
        <v>-0.45454545454545453</v>
      </c>
      <c r="AD32" s="255">
        <f t="shared" si="1"/>
        <v>-0.5</v>
      </c>
    </row>
    <row r="33" spans="1:18" s="27" customFormat="1">
      <c r="A33" s="13" t="s">
        <v>810</v>
      </c>
      <c r="C33" s="18"/>
      <c r="D33" s="149"/>
      <c r="E33" s="150"/>
      <c r="F33" s="149"/>
      <c r="G33" s="150"/>
      <c r="H33" s="149"/>
      <c r="I33" s="150"/>
      <c r="J33" s="149"/>
      <c r="K33" s="150"/>
      <c r="L33" s="149"/>
      <c r="M33" s="14"/>
    </row>
    <row r="34" spans="1:18">
      <c r="A34" s="13" t="s">
        <v>811</v>
      </c>
      <c r="D34" s="151"/>
      <c r="E34" s="151"/>
      <c r="F34" s="151"/>
      <c r="G34" s="151"/>
      <c r="H34" s="151"/>
      <c r="I34" s="152"/>
      <c r="J34" s="149"/>
      <c r="K34" s="152"/>
      <c r="L34" s="149"/>
      <c r="M34" s="7"/>
      <c r="N34" s="27"/>
      <c r="O34" s="7"/>
      <c r="Q34" s="7"/>
    </row>
    <row r="35" spans="1:18">
      <c r="A35" s="13" t="s">
        <v>1025</v>
      </c>
      <c r="D35" s="151"/>
      <c r="E35" s="151"/>
      <c r="F35" s="151"/>
      <c r="G35" s="151"/>
      <c r="H35" s="151"/>
      <c r="I35" s="149"/>
      <c r="J35" s="149"/>
      <c r="K35" s="149"/>
      <c r="L35" s="149"/>
      <c r="M35" s="27"/>
      <c r="N35" s="28"/>
      <c r="O35" s="27"/>
      <c r="P35" s="29"/>
      <c r="Q35" s="27"/>
    </row>
    <row r="36" spans="1:18">
      <c r="D36" s="151"/>
      <c r="E36" s="151"/>
      <c r="F36" s="151"/>
      <c r="G36" s="151"/>
      <c r="H36" s="151"/>
      <c r="I36" s="151"/>
      <c r="J36" s="151"/>
      <c r="K36" s="151"/>
      <c r="L36" s="151"/>
      <c r="N36" s="29"/>
      <c r="P36" s="29"/>
      <c r="R36" s="29"/>
    </row>
    <row r="37" spans="1:18">
      <c r="D37" s="151"/>
      <c r="E37" s="151"/>
      <c r="F37" s="151"/>
      <c r="G37" s="151"/>
      <c r="H37" s="151"/>
      <c r="I37" s="151"/>
      <c r="J37" s="151"/>
      <c r="K37" s="151"/>
      <c r="L37" s="151"/>
      <c r="N37" s="29"/>
      <c r="P37" s="29"/>
      <c r="R37" s="29"/>
    </row>
    <row r="38" spans="1:18">
      <c r="D38" s="151"/>
      <c r="E38" s="151"/>
      <c r="F38" s="151"/>
      <c r="G38" s="151"/>
      <c r="H38" s="151"/>
      <c r="I38" s="151"/>
      <c r="J38" s="151"/>
      <c r="K38" s="151"/>
      <c r="L38" s="151"/>
      <c r="N38" s="29"/>
      <c r="P38" s="29"/>
      <c r="R38" s="29"/>
    </row>
    <row r="39" spans="1:18">
      <c r="D39" s="151"/>
      <c r="E39" s="151"/>
      <c r="F39" s="151"/>
      <c r="G39" s="151"/>
      <c r="H39" s="151"/>
      <c r="I39" s="151"/>
      <c r="J39" s="151"/>
      <c r="K39" s="151"/>
      <c r="L39" s="151"/>
      <c r="N39" s="29"/>
      <c r="P39" s="29"/>
      <c r="R39" s="29"/>
    </row>
    <row r="40" spans="1:18">
      <c r="D40" s="151"/>
      <c r="E40" s="151"/>
      <c r="F40" s="151"/>
      <c r="G40" s="151"/>
      <c r="H40" s="151"/>
      <c r="I40" s="151"/>
      <c r="J40" s="151"/>
      <c r="K40" s="151"/>
      <c r="L40" s="151"/>
      <c r="N40" s="29"/>
      <c r="P40" s="29"/>
      <c r="R40" s="29"/>
    </row>
    <row r="41" spans="1:18">
      <c r="D41" s="151"/>
      <c r="E41" s="151"/>
      <c r="F41" s="151"/>
      <c r="G41" s="151"/>
      <c r="H41" s="151"/>
      <c r="I41" s="151"/>
      <c r="J41" s="151"/>
      <c r="K41" s="151"/>
      <c r="L41" s="151"/>
      <c r="N41" s="29"/>
      <c r="P41" s="29"/>
      <c r="R41" s="29"/>
    </row>
    <row r="42" spans="1:18">
      <c r="D42" s="151"/>
      <c r="E42" s="151"/>
      <c r="F42" s="151"/>
      <c r="G42" s="151"/>
      <c r="H42" s="151"/>
      <c r="I42" s="151"/>
      <c r="J42" s="151"/>
      <c r="K42" s="151"/>
      <c r="L42" s="151"/>
      <c r="N42" s="29"/>
      <c r="P42" s="29"/>
      <c r="R42" s="29"/>
    </row>
    <row r="43" spans="1:18">
      <c r="J43" s="29"/>
      <c r="L43" s="29"/>
      <c r="N43" s="29"/>
      <c r="P43" s="29"/>
      <c r="R43" s="29"/>
    </row>
    <row r="44" spans="1:18">
      <c r="J44" s="29"/>
      <c r="L44" s="29"/>
      <c r="N44" s="29"/>
      <c r="P44" s="29"/>
      <c r="R44" s="29"/>
    </row>
    <row r="45" spans="1:18">
      <c r="J45" s="29"/>
      <c r="L45" s="29"/>
      <c r="N45" s="29"/>
      <c r="P45" s="29"/>
      <c r="R45" s="29"/>
    </row>
    <row r="46" spans="1:18">
      <c r="R46" s="29"/>
    </row>
  </sheetData>
  <mergeCells count="132">
    <mergeCell ref="AC20:AD20"/>
    <mergeCell ref="W20:X20"/>
    <mergeCell ref="W7:X7"/>
    <mergeCell ref="W18:X18"/>
    <mergeCell ref="W17:X17"/>
    <mergeCell ref="W16:X16"/>
    <mergeCell ref="W15:X15"/>
    <mergeCell ref="W14:X14"/>
    <mergeCell ref="W13:X13"/>
    <mergeCell ref="W12:X12"/>
    <mergeCell ref="W11:X11"/>
    <mergeCell ref="W10:X10"/>
    <mergeCell ref="W9:X9"/>
    <mergeCell ref="W8:X8"/>
    <mergeCell ref="Y20:Z20"/>
    <mergeCell ref="Y7:Z7"/>
    <mergeCell ref="Y8:Z8"/>
    <mergeCell ref="Y9:Z9"/>
    <mergeCell ref="Y10:Z10"/>
    <mergeCell ref="Y11:Z11"/>
    <mergeCell ref="Y12:Z12"/>
    <mergeCell ref="Y13:Z13"/>
    <mergeCell ref="Y14:Z14"/>
    <mergeCell ref="Y15:Z15"/>
    <mergeCell ref="U16:V16"/>
    <mergeCell ref="U17:V17"/>
    <mergeCell ref="U18:V18"/>
    <mergeCell ref="S7:T7"/>
    <mergeCell ref="S8:T8"/>
    <mergeCell ref="Q11:R11"/>
    <mergeCell ref="Q12:R12"/>
    <mergeCell ref="Q13:R13"/>
    <mergeCell ref="Q14:R14"/>
    <mergeCell ref="Q15:R15"/>
    <mergeCell ref="Q16:R16"/>
    <mergeCell ref="Q17:R17"/>
    <mergeCell ref="Q18:R18"/>
    <mergeCell ref="U7:V7"/>
    <mergeCell ref="U8:V8"/>
    <mergeCell ref="U9:V9"/>
    <mergeCell ref="U10:V10"/>
    <mergeCell ref="U11:V11"/>
    <mergeCell ref="U12:V12"/>
    <mergeCell ref="U13:V13"/>
    <mergeCell ref="U14:V14"/>
    <mergeCell ref="U15:V15"/>
    <mergeCell ref="U20:V20"/>
    <mergeCell ref="A4:V4"/>
    <mergeCell ref="M20:N20"/>
    <mergeCell ref="O20:P20"/>
    <mergeCell ref="Q20:R20"/>
    <mergeCell ref="S20:T20"/>
    <mergeCell ref="I20:J20"/>
    <mergeCell ref="K20:L20"/>
    <mergeCell ref="S17:T17"/>
    <mergeCell ref="S18:T18"/>
    <mergeCell ref="S12:T12"/>
    <mergeCell ref="S13:T13"/>
    <mergeCell ref="S14:T14"/>
    <mergeCell ref="S15:T15"/>
    <mergeCell ref="S16:T16"/>
    <mergeCell ref="S9:T9"/>
    <mergeCell ref="S10:T10"/>
    <mergeCell ref="S11:T11"/>
    <mergeCell ref="O18:P18"/>
    <mergeCell ref="O7:P7"/>
    <mergeCell ref="Q7:R7"/>
    <mergeCell ref="Q8:R8"/>
    <mergeCell ref="Q9:R9"/>
    <mergeCell ref="Q10:R10"/>
    <mergeCell ref="O13:P13"/>
    <mergeCell ref="O14:P14"/>
    <mergeCell ref="O15:P15"/>
    <mergeCell ref="O16:P16"/>
    <mergeCell ref="O17:P17"/>
    <mergeCell ref="O8:P8"/>
    <mergeCell ref="O9:P9"/>
    <mergeCell ref="O10:P10"/>
    <mergeCell ref="O11:P11"/>
    <mergeCell ref="O12:P12"/>
    <mergeCell ref="K9:L9"/>
    <mergeCell ref="K10:L10"/>
    <mergeCell ref="K11:L11"/>
    <mergeCell ref="K12:L12"/>
    <mergeCell ref="M17:N17"/>
    <mergeCell ref="M18:N18"/>
    <mergeCell ref="K13:L13"/>
    <mergeCell ref="K14:L14"/>
    <mergeCell ref="K15:L15"/>
    <mergeCell ref="M12:N12"/>
    <mergeCell ref="M13:N13"/>
    <mergeCell ref="M14:N14"/>
    <mergeCell ref="M15:N15"/>
    <mergeCell ref="M16:N16"/>
    <mergeCell ref="K18:L18"/>
    <mergeCell ref="Y16:Z16"/>
    <mergeCell ref="Y17:Z17"/>
    <mergeCell ref="Y18:Z18"/>
    <mergeCell ref="I17:J17"/>
    <mergeCell ref="I18:J18"/>
    <mergeCell ref="K7:L7"/>
    <mergeCell ref="I12:J12"/>
    <mergeCell ref="I13:J13"/>
    <mergeCell ref="I14:J14"/>
    <mergeCell ref="I15:J15"/>
    <mergeCell ref="I16:J16"/>
    <mergeCell ref="I7:J7"/>
    <mergeCell ref="I8:J8"/>
    <mergeCell ref="I9:J9"/>
    <mergeCell ref="I10:J10"/>
    <mergeCell ref="I11:J11"/>
    <mergeCell ref="K16:L16"/>
    <mergeCell ref="K17:L17"/>
    <mergeCell ref="K8:L8"/>
    <mergeCell ref="M7:N7"/>
    <mergeCell ref="M8:N8"/>
    <mergeCell ref="M9:N9"/>
    <mergeCell ref="M10:N10"/>
    <mergeCell ref="M11:N11"/>
    <mergeCell ref="AA13:AB13"/>
    <mergeCell ref="AA14:AB14"/>
    <mergeCell ref="AA15:AB15"/>
    <mergeCell ref="AA16:AB16"/>
    <mergeCell ref="AA17:AB17"/>
    <mergeCell ref="AA18:AB18"/>
    <mergeCell ref="AA20:AB20"/>
    <mergeCell ref="AA7:AB7"/>
    <mergeCell ref="AA8:AB8"/>
    <mergeCell ref="AA9:AB9"/>
    <mergeCell ref="AA10:AB10"/>
    <mergeCell ref="AA11:AB11"/>
    <mergeCell ref="AA12:AB12"/>
  </mergeCells>
  <pageMargins left="0.7" right="0.7" top="0.75" bottom="0.75" header="0.3" footer="0.3"/>
  <pageSetup paperSize="9" orientation="portrait" r:id="rId1"/>
  <drawing r:id="rId2"/>
  <extLst>
    <ext xmlns:x14="http://schemas.microsoft.com/office/spreadsheetml/2009/9/main" uri="{05C60535-1F16-4fd2-B633-F4F36F0B64E0}">
      <x14:sparklineGroups xmlns:xm="http://schemas.microsoft.com/office/excel/2006/main">
        <x14:sparklineGroup manualMax="0" manualMin="0" displayEmptyCellsAs="span">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'Listed building consents Nat Re'!B8:Z8</xm:f>
              <xm:sqref>AD8</xm:sqref>
            </x14:sparkline>
            <x14:sparkline>
              <xm:f>'Listed building consents Nat Re'!B9:Z9</xm:f>
              <xm:sqref>AD9</xm:sqref>
            </x14:sparkline>
            <x14:sparkline>
              <xm:f>'Listed building consents Nat Re'!B10:Z10</xm:f>
              <xm:sqref>AD10</xm:sqref>
            </x14:sparkline>
            <x14:sparkline>
              <xm:f>'Listed building consents Nat Re'!B11:Z11</xm:f>
              <xm:sqref>AD11</xm:sqref>
            </x14:sparkline>
            <x14:sparkline>
              <xm:f>'Listed building consents Nat Re'!B12:Z12</xm:f>
              <xm:sqref>AD12</xm:sqref>
            </x14:sparkline>
            <x14:sparkline>
              <xm:f>'Listed building consents Nat Re'!B13:Z13</xm:f>
              <xm:sqref>AD13</xm:sqref>
            </x14:sparkline>
            <x14:sparkline>
              <xm:f>'Listed building consents Nat Re'!B14:Z14</xm:f>
              <xm:sqref>AD14</xm:sqref>
            </x14:sparkline>
            <x14:sparkline>
              <xm:f>'Listed building consents Nat Re'!B15:Z15</xm:f>
              <xm:sqref>AD15</xm:sqref>
            </x14:sparkline>
            <x14:sparkline>
              <xm:f>'Listed building consents Nat Re'!B16:Z16</xm:f>
              <xm:sqref>AD16</xm:sqref>
            </x14:sparkline>
            <x14:sparkline>
              <xm:f>'Listed building consents Nat Re'!B17:Z17</xm:f>
              <xm:sqref>AD17</xm:sqref>
            </x14:sparkline>
            <x14:sparkline>
              <xm:f>'Listed building consents Nat Re'!B18:Z18</xm:f>
              <xm:sqref>AD18</xm:sqref>
            </x14:sparkline>
          </x14:sparklines>
        </x14:sparklineGroup>
      </x14:sparklineGroup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411"/>
  <sheetViews>
    <sheetView showRowColHeaders="0" zoomScaleNormal="100" workbookViewId="0"/>
  </sheetViews>
  <sheetFormatPr defaultRowHeight="15"/>
  <cols>
    <col min="1" max="1" width="9.140625" style="243"/>
    <col min="2" max="2" width="28.7109375" style="243" customWidth="1"/>
    <col min="3" max="3" width="34.5703125" style="243" customWidth="1"/>
    <col min="4" max="13" width="9.5703125" style="243" bestFit="1" customWidth="1"/>
    <col min="14" max="16384" width="9.140625" style="243"/>
  </cols>
  <sheetData>
    <row r="1" spans="1:13" ht="15.95" customHeight="1"/>
    <row r="2" spans="1:13" ht="15.95" customHeight="1"/>
    <row r="4" spans="1:13" ht="21">
      <c r="A4" s="640" t="s">
        <v>656</v>
      </c>
      <c r="B4" s="641"/>
      <c r="C4" s="641"/>
      <c r="D4" s="641"/>
      <c r="E4" s="641"/>
      <c r="F4" s="641"/>
      <c r="G4" s="641"/>
      <c r="H4" s="641"/>
      <c r="I4" s="641"/>
      <c r="J4" s="641"/>
      <c r="K4" s="641"/>
      <c r="L4" s="641"/>
      <c r="M4" s="642"/>
    </row>
    <row r="5" spans="1:13">
      <c r="A5" s="258" t="s">
        <v>503</v>
      </c>
      <c r="B5" s="258" t="s">
        <v>671</v>
      </c>
      <c r="C5" s="258" t="s">
        <v>58</v>
      </c>
      <c r="D5" s="496" t="s">
        <v>30</v>
      </c>
      <c r="E5" s="496" t="s">
        <v>31</v>
      </c>
      <c r="F5" s="496" t="s">
        <v>32</v>
      </c>
      <c r="G5" s="496" t="s">
        <v>33</v>
      </c>
      <c r="H5" s="496" t="s">
        <v>34</v>
      </c>
      <c r="I5" s="496" t="s">
        <v>640</v>
      </c>
      <c r="J5" s="496" t="s">
        <v>821</v>
      </c>
      <c r="K5" s="496" t="s">
        <v>843</v>
      </c>
      <c r="L5" s="496" t="s">
        <v>867</v>
      </c>
      <c r="M5" s="497" t="s">
        <v>914</v>
      </c>
    </row>
    <row r="6" spans="1:13">
      <c r="A6" s="226" t="s">
        <v>649</v>
      </c>
      <c r="B6" s="226"/>
      <c r="C6" s="226"/>
      <c r="D6" s="440">
        <v>632</v>
      </c>
      <c r="E6" s="440">
        <v>740</v>
      </c>
      <c r="F6" s="440">
        <v>688</v>
      </c>
      <c r="G6" s="440">
        <v>667</v>
      </c>
      <c r="H6" s="440">
        <v>728</v>
      </c>
      <c r="I6" s="440">
        <v>748</v>
      </c>
      <c r="J6" s="440">
        <v>726</v>
      </c>
      <c r="K6" s="440">
        <f>SUM(K7:K20)</f>
        <v>819</v>
      </c>
      <c r="L6" s="440">
        <f>SUM(L7:L20)</f>
        <v>792</v>
      </c>
      <c r="M6" s="440">
        <v>735</v>
      </c>
    </row>
    <row r="7" spans="1:13">
      <c r="A7" s="234"/>
      <c r="B7" s="234"/>
      <c r="C7" s="215" t="s">
        <v>636</v>
      </c>
      <c r="D7" s="455">
        <v>150</v>
      </c>
      <c r="E7" s="455">
        <v>153</v>
      </c>
      <c r="F7" s="455" t="s">
        <v>210</v>
      </c>
      <c r="G7" s="455">
        <v>161</v>
      </c>
      <c r="H7" s="455">
        <v>126</v>
      </c>
      <c r="I7" s="455">
        <v>174</v>
      </c>
      <c r="J7" s="455">
        <v>141</v>
      </c>
      <c r="K7" s="455">
        <v>171</v>
      </c>
      <c r="L7" s="455">
        <v>163</v>
      </c>
      <c r="M7" s="455">
        <v>162</v>
      </c>
    </row>
    <row r="8" spans="1:13">
      <c r="A8" s="234"/>
      <c r="B8" s="234"/>
      <c r="C8" s="215" t="s">
        <v>442</v>
      </c>
      <c r="D8" s="455">
        <v>173</v>
      </c>
      <c r="E8" s="455">
        <v>243</v>
      </c>
      <c r="F8" s="455">
        <v>212</v>
      </c>
      <c r="G8" s="455">
        <v>188</v>
      </c>
      <c r="H8" s="455">
        <v>240</v>
      </c>
      <c r="I8" s="455">
        <v>196</v>
      </c>
      <c r="J8" s="455">
        <v>247</v>
      </c>
      <c r="K8" s="455">
        <v>263</v>
      </c>
      <c r="L8" s="455">
        <v>270</v>
      </c>
      <c r="M8" s="455">
        <v>247</v>
      </c>
    </row>
    <row r="9" spans="1:13">
      <c r="A9" s="234"/>
      <c r="B9" s="234" t="s">
        <v>60</v>
      </c>
      <c r="C9" s="215"/>
      <c r="D9" s="455"/>
      <c r="E9" s="455"/>
      <c r="F9" s="455"/>
      <c r="G9" s="455"/>
      <c r="H9" s="455"/>
      <c r="I9" s="455"/>
      <c r="J9" s="455"/>
      <c r="K9" s="455"/>
      <c r="L9" s="455"/>
      <c r="M9" s="455"/>
    </row>
    <row r="10" spans="1:13">
      <c r="A10" s="234"/>
      <c r="B10" s="234"/>
      <c r="C10" s="215" t="s">
        <v>61</v>
      </c>
      <c r="D10" s="455">
        <v>32</v>
      </c>
      <c r="E10" s="455">
        <v>32</v>
      </c>
      <c r="F10" s="455">
        <v>29</v>
      </c>
      <c r="G10" s="455">
        <v>23</v>
      </c>
      <c r="H10" s="455">
        <v>21</v>
      </c>
      <c r="I10" s="455">
        <v>21</v>
      </c>
      <c r="J10" s="455">
        <v>12</v>
      </c>
      <c r="K10" s="455">
        <v>13</v>
      </c>
      <c r="L10" s="455">
        <v>30</v>
      </c>
      <c r="M10" s="455">
        <v>22</v>
      </c>
    </row>
    <row r="11" spans="1:13">
      <c r="A11" s="234"/>
      <c r="B11" s="234"/>
      <c r="C11" s="215" t="s">
        <v>443</v>
      </c>
      <c r="D11" s="455">
        <v>143</v>
      </c>
      <c r="E11" s="455">
        <v>131</v>
      </c>
      <c r="F11" s="455">
        <v>142</v>
      </c>
      <c r="G11" s="455">
        <v>139</v>
      </c>
      <c r="H11" s="455">
        <v>159</v>
      </c>
      <c r="I11" s="455">
        <v>153</v>
      </c>
      <c r="J11" s="455">
        <v>148</v>
      </c>
      <c r="K11" s="455">
        <v>171</v>
      </c>
      <c r="L11" s="455">
        <v>145</v>
      </c>
      <c r="M11" s="455">
        <v>122</v>
      </c>
    </row>
    <row r="12" spans="1:13">
      <c r="A12" s="234"/>
      <c r="B12" s="234"/>
      <c r="C12" s="215" t="s">
        <v>63</v>
      </c>
      <c r="D12" s="455">
        <v>14</v>
      </c>
      <c r="E12" s="455">
        <v>16</v>
      </c>
      <c r="F12" s="455">
        <v>16</v>
      </c>
      <c r="G12" s="455">
        <v>12</v>
      </c>
      <c r="H12" s="455">
        <v>23</v>
      </c>
      <c r="I12" s="455">
        <v>24</v>
      </c>
      <c r="J12" s="455">
        <v>32</v>
      </c>
      <c r="K12" s="455">
        <v>23</v>
      </c>
      <c r="L12" s="455">
        <v>20</v>
      </c>
      <c r="M12" s="455">
        <v>21</v>
      </c>
    </row>
    <row r="13" spans="1:13">
      <c r="A13" s="234"/>
      <c r="B13" s="234"/>
      <c r="C13" s="215" t="s">
        <v>64</v>
      </c>
      <c r="D13" s="455" t="s">
        <v>210</v>
      </c>
      <c r="E13" s="455">
        <v>15</v>
      </c>
      <c r="F13" s="455">
        <v>15</v>
      </c>
      <c r="G13" s="455">
        <v>11</v>
      </c>
      <c r="H13" s="455">
        <v>11</v>
      </c>
      <c r="I13" s="455">
        <v>8</v>
      </c>
      <c r="J13" s="455">
        <v>11</v>
      </c>
      <c r="K13" s="455">
        <v>15</v>
      </c>
      <c r="L13" s="455">
        <v>14</v>
      </c>
      <c r="M13" s="455">
        <v>17</v>
      </c>
    </row>
    <row r="14" spans="1:13">
      <c r="A14" s="234"/>
      <c r="B14" s="234"/>
      <c r="C14" s="215" t="s">
        <v>65</v>
      </c>
      <c r="D14" s="455">
        <v>25</v>
      </c>
      <c r="E14" s="455">
        <v>30</v>
      </c>
      <c r="F14" s="455">
        <v>32</v>
      </c>
      <c r="G14" s="455">
        <v>23</v>
      </c>
      <c r="H14" s="455">
        <v>29</v>
      </c>
      <c r="I14" s="455">
        <v>25</v>
      </c>
      <c r="J14" s="455">
        <v>35</v>
      </c>
      <c r="K14" s="455">
        <v>27</v>
      </c>
      <c r="L14" s="455">
        <v>30</v>
      </c>
      <c r="M14" s="455">
        <v>29</v>
      </c>
    </row>
    <row r="15" spans="1:13">
      <c r="A15" s="234"/>
      <c r="B15" s="234" t="s">
        <v>66</v>
      </c>
      <c r="C15" s="215"/>
      <c r="D15" s="455"/>
      <c r="E15" s="455"/>
      <c r="F15" s="455"/>
      <c r="G15" s="455"/>
      <c r="H15" s="455"/>
      <c r="I15" s="455"/>
      <c r="J15" s="455"/>
      <c r="K15" s="455"/>
      <c r="L15" s="455"/>
      <c r="M15" s="455"/>
    </row>
    <row r="16" spans="1:13">
      <c r="A16" s="234"/>
      <c r="B16" s="234"/>
      <c r="C16" s="215" t="s">
        <v>67</v>
      </c>
      <c r="D16" s="455">
        <v>50</v>
      </c>
      <c r="E16" s="455" t="s">
        <v>210</v>
      </c>
      <c r="F16" s="455">
        <v>41</v>
      </c>
      <c r="G16" s="455">
        <v>40</v>
      </c>
      <c r="H16" s="455">
        <v>38</v>
      </c>
      <c r="I16" s="455">
        <v>44</v>
      </c>
      <c r="J16" s="455">
        <v>31</v>
      </c>
      <c r="K16" s="455">
        <v>69</v>
      </c>
      <c r="L16" s="455">
        <v>47</v>
      </c>
      <c r="M16" s="455">
        <v>37</v>
      </c>
    </row>
    <row r="17" spans="1:13">
      <c r="A17" s="234"/>
      <c r="B17" s="234"/>
      <c r="C17" s="215" t="s">
        <v>69</v>
      </c>
      <c r="D17" s="455">
        <v>8</v>
      </c>
      <c r="E17" s="455">
        <v>4</v>
      </c>
      <c r="F17" s="455">
        <v>5</v>
      </c>
      <c r="G17" s="455">
        <v>3</v>
      </c>
      <c r="H17" s="455">
        <v>6</v>
      </c>
      <c r="I17" s="455">
        <v>3</v>
      </c>
      <c r="J17" s="455">
        <v>2</v>
      </c>
      <c r="K17" s="455">
        <v>3</v>
      </c>
      <c r="L17" s="455">
        <v>11</v>
      </c>
      <c r="M17" s="455">
        <v>11</v>
      </c>
    </row>
    <row r="18" spans="1:13">
      <c r="A18" s="234"/>
      <c r="B18" s="234"/>
      <c r="C18" s="215" t="s">
        <v>70</v>
      </c>
      <c r="D18" s="455">
        <v>6</v>
      </c>
      <c r="E18" s="455">
        <v>4</v>
      </c>
      <c r="F18" s="455">
        <v>8</v>
      </c>
      <c r="G18" s="455">
        <v>4</v>
      </c>
      <c r="H18" s="455">
        <v>11</v>
      </c>
      <c r="I18" s="455">
        <v>11</v>
      </c>
      <c r="J18" s="455">
        <v>12</v>
      </c>
      <c r="K18" s="455">
        <v>9</v>
      </c>
      <c r="L18" s="455">
        <v>9</v>
      </c>
      <c r="M18" s="455">
        <v>15</v>
      </c>
    </row>
    <row r="19" spans="1:13">
      <c r="A19" s="234"/>
      <c r="B19" s="234"/>
      <c r="C19" s="215" t="s">
        <v>909</v>
      </c>
      <c r="D19" s="455"/>
      <c r="E19" s="455">
        <v>34</v>
      </c>
      <c r="F19" s="455">
        <v>21</v>
      </c>
      <c r="G19" s="455">
        <v>29</v>
      </c>
      <c r="H19" s="455">
        <v>29</v>
      </c>
      <c r="I19" s="455">
        <v>36</v>
      </c>
      <c r="J19" s="455">
        <v>21</v>
      </c>
      <c r="K19" s="455">
        <v>24</v>
      </c>
      <c r="L19" s="455">
        <v>26</v>
      </c>
      <c r="M19" s="455">
        <v>26</v>
      </c>
    </row>
    <row r="20" spans="1:13">
      <c r="A20" s="234"/>
      <c r="B20" s="234"/>
      <c r="C20" s="215" t="s">
        <v>444</v>
      </c>
      <c r="D20" s="455">
        <v>28</v>
      </c>
      <c r="E20" s="455">
        <v>42</v>
      </c>
      <c r="F20" s="455">
        <v>30</v>
      </c>
      <c r="G20" s="455">
        <v>34</v>
      </c>
      <c r="H20" s="455">
        <v>35</v>
      </c>
      <c r="I20" s="455">
        <v>53</v>
      </c>
      <c r="J20" s="455">
        <v>34</v>
      </c>
      <c r="K20" s="455">
        <v>31</v>
      </c>
      <c r="L20" s="455">
        <v>27</v>
      </c>
      <c r="M20" s="455">
        <v>26</v>
      </c>
    </row>
    <row r="21" spans="1:13">
      <c r="A21" s="226" t="s">
        <v>650</v>
      </c>
      <c r="B21" s="226"/>
      <c r="C21" s="226"/>
      <c r="D21" s="494">
        <v>1537</v>
      </c>
      <c r="E21" s="494">
        <v>1604</v>
      </c>
      <c r="F21" s="494">
        <v>1533</v>
      </c>
      <c r="G21" s="494">
        <v>1610</v>
      </c>
      <c r="H21" s="494">
        <v>1625</v>
      </c>
      <c r="I21" s="494">
        <v>1627</v>
      </c>
      <c r="J21" s="492">
        <v>1643</v>
      </c>
      <c r="K21" s="440">
        <f>SUM(K22:K65)</f>
        <v>1751</v>
      </c>
      <c r="L21" s="440">
        <f>SUM(L22:L65)</f>
        <v>1818</v>
      </c>
      <c r="M21" s="440">
        <v>1695</v>
      </c>
    </row>
    <row r="22" spans="1:13">
      <c r="A22" s="234"/>
      <c r="B22" s="234" t="s">
        <v>74</v>
      </c>
      <c r="C22" s="215"/>
      <c r="D22" s="455"/>
      <c r="E22" s="455"/>
      <c r="F22" s="455"/>
      <c r="G22" s="455"/>
      <c r="H22" s="455"/>
      <c r="I22" s="455"/>
      <c r="J22" s="455"/>
      <c r="K22" s="455"/>
      <c r="L22" s="455"/>
      <c r="M22" s="455"/>
    </row>
    <row r="23" spans="1:13">
      <c r="A23" s="234"/>
      <c r="B23" s="234"/>
      <c r="C23" s="215" t="s">
        <v>75</v>
      </c>
      <c r="D23" s="455" t="s">
        <v>210</v>
      </c>
      <c r="E23" s="455">
        <v>148</v>
      </c>
      <c r="F23" s="455">
        <v>140</v>
      </c>
      <c r="G23" s="455">
        <v>136</v>
      </c>
      <c r="H23" s="455">
        <v>176</v>
      </c>
      <c r="I23" s="455">
        <v>155</v>
      </c>
      <c r="J23" s="455">
        <v>160</v>
      </c>
      <c r="K23" s="455">
        <v>182</v>
      </c>
      <c r="L23" s="455">
        <v>201</v>
      </c>
      <c r="M23" s="455">
        <v>165</v>
      </c>
    </row>
    <row r="24" spans="1:13">
      <c r="A24" s="234"/>
      <c r="B24" s="234"/>
      <c r="C24" s="215" t="s">
        <v>76</v>
      </c>
      <c r="D24" s="455" t="s">
        <v>210</v>
      </c>
      <c r="E24" s="455">
        <v>141</v>
      </c>
      <c r="F24" s="455">
        <v>175</v>
      </c>
      <c r="G24" s="455">
        <v>180</v>
      </c>
      <c r="H24" s="455">
        <v>204</v>
      </c>
      <c r="I24" s="455">
        <v>206</v>
      </c>
      <c r="J24" s="455">
        <v>188</v>
      </c>
      <c r="K24" s="455">
        <v>204</v>
      </c>
      <c r="L24" s="455">
        <v>206</v>
      </c>
      <c r="M24" s="455">
        <v>161</v>
      </c>
    </row>
    <row r="25" spans="1:13">
      <c r="A25" s="234"/>
      <c r="B25" s="234"/>
      <c r="C25" s="215" t="s">
        <v>77</v>
      </c>
      <c r="D25" s="455">
        <v>11</v>
      </c>
      <c r="E25" s="455">
        <v>9</v>
      </c>
      <c r="F25" s="455">
        <v>5</v>
      </c>
      <c r="G25" s="455">
        <v>4</v>
      </c>
      <c r="H25" s="455">
        <v>6</v>
      </c>
      <c r="I25" s="455">
        <v>6</v>
      </c>
      <c r="J25" s="455">
        <v>5</v>
      </c>
      <c r="K25" s="455">
        <v>14</v>
      </c>
      <c r="L25" s="455">
        <v>14</v>
      </c>
      <c r="M25" s="455">
        <v>7</v>
      </c>
    </row>
    <row r="26" spans="1:13">
      <c r="A26" s="234"/>
      <c r="B26" s="234"/>
      <c r="C26" s="215" t="s">
        <v>78</v>
      </c>
      <c r="D26" s="455">
        <v>18</v>
      </c>
      <c r="E26" s="455">
        <v>21</v>
      </c>
      <c r="F26" s="455">
        <v>40</v>
      </c>
      <c r="G26" s="455">
        <v>20</v>
      </c>
      <c r="H26" s="455">
        <v>22</v>
      </c>
      <c r="I26" s="455">
        <v>20</v>
      </c>
      <c r="J26" s="455">
        <v>16</v>
      </c>
      <c r="K26" s="455">
        <v>30</v>
      </c>
      <c r="L26" s="455">
        <v>41</v>
      </c>
      <c r="M26" s="455">
        <v>14</v>
      </c>
    </row>
    <row r="27" spans="1:13">
      <c r="A27" s="234"/>
      <c r="B27" s="234" t="s">
        <v>79</v>
      </c>
      <c r="C27" s="215"/>
      <c r="D27" s="455"/>
      <c r="E27" s="455"/>
      <c r="F27" s="455"/>
      <c r="G27" s="455"/>
      <c r="H27" s="455"/>
      <c r="I27" s="455"/>
      <c r="J27" s="455"/>
      <c r="K27" s="455"/>
      <c r="L27" s="455"/>
      <c r="M27" s="455"/>
    </row>
    <row r="28" spans="1:13">
      <c r="A28" s="234"/>
      <c r="B28" s="234"/>
      <c r="C28" s="215" t="s">
        <v>445</v>
      </c>
      <c r="D28" s="455">
        <v>51</v>
      </c>
      <c r="E28" s="455">
        <v>81</v>
      </c>
      <c r="F28" s="455" t="s">
        <v>210</v>
      </c>
      <c r="G28" s="455">
        <v>58</v>
      </c>
      <c r="H28" s="455">
        <v>46</v>
      </c>
      <c r="I28" s="455">
        <v>32</v>
      </c>
      <c r="J28" s="455">
        <v>44</v>
      </c>
      <c r="K28" s="455">
        <v>51</v>
      </c>
      <c r="L28" s="455">
        <v>31</v>
      </c>
      <c r="M28" s="455">
        <v>31</v>
      </c>
    </row>
    <row r="29" spans="1:13">
      <c r="A29" s="234"/>
      <c r="B29" s="234"/>
      <c r="C29" s="215" t="s">
        <v>80</v>
      </c>
      <c r="D29" s="455">
        <v>20</v>
      </c>
      <c r="E29" s="455">
        <v>24</v>
      </c>
      <c r="F29" s="455">
        <v>21</v>
      </c>
      <c r="G29" s="455">
        <v>15</v>
      </c>
      <c r="H29" s="455">
        <v>18</v>
      </c>
      <c r="I29" s="455">
        <v>17</v>
      </c>
      <c r="J29" s="455">
        <v>9</v>
      </c>
      <c r="K29" s="455">
        <v>14</v>
      </c>
      <c r="L29" s="455">
        <v>18</v>
      </c>
      <c r="M29" s="455">
        <v>21</v>
      </c>
    </row>
    <row r="30" spans="1:13">
      <c r="A30" s="234"/>
      <c r="B30" s="234"/>
      <c r="C30" s="215" t="s">
        <v>81</v>
      </c>
      <c r="D30" s="455">
        <v>95</v>
      </c>
      <c r="E30" s="455">
        <v>88</v>
      </c>
      <c r="F30" s="455">
        <v>109</v>
      </c>
      <c r="G30" s="455">
        <v>86</v>
      </c>
      <c r="H30" s="455">
        <v>81</v>
      </c>
      <c r="I30" s="455">
        <v>81</v>
      </c>
      <c r="J30" s="455">
        <v>103</v>
      </c>
      <c r="K30" s="455">
        <v>82</v>
      </c>
      <c r="L30" s="455">
        <v>90</v>
      </c>
      <c r="M30" s="455">
        <v>87</v>
      </c>
    </row>
    <row r="31" spans="1:13">
      <c r="A31" s="234"/>
      <c r="B31" s="234"/>
      <c r="C31" s="215" t="s">
        <v>446</v>
      </c>
      <c r="D31" s="455">
        <v>16</v>
      </c>
      <c r="E31" s="455">
        <v>15</v>
      </c>
      <c r="F31" s="455">
        <v>32</v>
      </c>
      <c r="G31" s="455">
        <v>22</v>
      </c>
      <c r="H31" s="455">
        <v>36</v>
      </c>
      <c r="I31" s="455">
        <v>28</v>
      </c>
      <c r="J31" s="455">
        <v>33</v>
      </c>
      <c r="K31" s="455">
        <v>20</v>
      </c>
      <c r="L31" s="455">
        <v>17</v>
      </c>
      <c r="M31" s="455">
        <v>41</v>
      </c>
    </row>
    <row r="32" spans="1:13">
      <c r="A32" s="234"/>
      <c r="B32" s="234"/>
      <c r="C32" s="215" t="s">
        <v>447</v>
      </c>
      <c r="D32" s="455">
        <v>65</v>
      </c>
      <c r="E32" s="455">
        <v>75</v>
      </c>
      <c r="F32" s="455">
        <v>74</v>
      </c>
      <c r="G32" s="455">
        <v>80</v>
      </c>
      <c r="H32" s="455">
        <v>82</v>
      </c>
      <c r="I32" s="455">
        <v>76</v>
      </c>
      <c r="J32" s="455">
        <v>79</v>
      </c>
      <c r="K32" s="455">
        <v>82</v>
      </c>
      <c r="L32" s="455">
        <v>85</v>
      </c>
      <c r="M32" s="455">
        <v>72</v>
      </c>
    </row>
    <row r="33" spans="1:13">
      <c r="A33" s="234"/>
      <c r="B33" s="234"/>
      <c r="C33" s="215" t="s">
        <v>448</v>
      </c>
      <c r="D33" s="455">
        <v>77</v>
      </c>
      <c r="E33" s="455">
        <v>62</v>
      </c>
      <c r="F33" s="455">
        <v>63</v>
      </c>
      <c r="G33" s="455">
        <v>49</v>
      </c>
      <c r="H33" s="455">
        <v>54</v>
      </c>
      <c r="I33" s="455">
        <v>52</v>
      </c>
      <c r="J33" s="455">
        <v>71</v>
      </c>
      <c r="K33" s="455">
        <v>59</v>
      </c>
      <c r="L33" s="455">
        <v>59</v>
      </c>
      <c r="M33" s="455">
        <v>77</v>
      </c>
    </row>
    <row r="34" spans="1:13">
      <c r="A34" s="234"/>
      <c r="B34" s="234" t="s">
        <v>85</v>
      </c>
      <c r="C34" s="215"/>
      <c r="D34" s="455"/>
      <c r="E34" s="455"/>
      <c r="F34" s="455"/>
      <c r="G34" s="455"/>
      <c r="H34" s="455"/>
      <c r="I34" s="455"/>
      <c r="J34" s="455"/>
      <c r="K34" s="455"/>
      <c r="L34" s="455"/>
      <c r="M34" s="455"/>
    </row>
    <row r="35" spans="1:13">
      <c r="A35" s="234"/>
      <c r="B35" s="234"/>
      <c r="C35" s="215" t="s">
        <v>86</v>
      </c>
      <c r="D35" s="455">
        <v>27</v>
      </c>
      <c r="E35" s="455">
        <v>27</v>
      </c>
      <c r="F35" s="455" t="s">
        <v>210</v>
      </c>
      <c r="G35" s="455">
        <v>37</v>
      </c>
      <c r="H35" s="455">
        <v>30</v>
      </c>
      <c r="I35" s="455">
        <v>24</v>
      </c>
      <c r="J35" s="455">
        <v>26</v>
      </c>
      <c r="K35" s="455">
        <v>35</v>
      </c>
      <c r="L35" s="455">
        <v>39</v>
      </c>
      <c r="M35" s="455">
        <v>45</v>
      </c>
    </row>
    <row r="36" spans="1:13">
      <c r="A36" s="234"/>
      <c r="B36" s="234"/>
      <c r="C36" s="215" t="s">
        <v>87</v>
      </c>
      <c r="D36" s="455">
        <v>10</v>
      </c>
      <c r="E36" s="455">
        <v>13</v>
      </c>
      <c r="F36" s="455">
        <v>8</v>
      </c>
      <c r="G36" s="455">
        <v>15</v>
      </c>
      <c r="H36" s="455">
        <v>17</v>
      </c>
      <c r="I36" s="455">
        <v>14</v>
      </c>
      <c r="J36" s="455">
        <v>36</v>
      </c>
      <c r="K36" s="455">
        <v>15</v>
      </c>
      <c r="L36" s="455">
        <v>18</v>
      </c>
      <c r="M36" s="455">
        <v>11</v>
      </c>
    </row>
    <row r="37" spans="1:13">
      <c r="A37" s="234"/>
      <c r="B37" s="234"/>
      <c r="C37" s="215" t="s">
        <v>88</v>
      </c>
      <c r="D37" s="455">
        <v>152</v>
      </c>
      <c r="E37" s="455">
        <v>166</v>
      </c>
      <c r="F37" s="455">
        <v>101</v>
      </c>
      <c r="G37" s="455">
        <v>156</v>
      </c>
      <c r="H37" s="455">
        <v>152</v>
      </c>
      <c r="I37" s="455">
        <v>181</v>
      </c>
      <c r="J37" s="455">
        <v>154</v>
      </c>
      <c r="K37" s="455">
        <v>192</v>
      </c>
      <c r="L37" s="455">
        <v>208</v>
      </c>
      <c r="M37" s="455">
        <v>199</v>
      </c>
    </row>
    <row r="38" spans="1:13">
      <c r="A38" s="234"/>
      <c r="B38" s="234"/>
      <c r="C38" s="215" t="s">
        <v>449</v>
      </c>
      <c r="D38" s="455">
        <v>29</v>
      </c>
      <c r="E38" s="455">
        <v>25</v>
      </c>
      <c r="F38" s="455">
        <v>30</v>
      </c>
      <c r="G38" s="455">
        <v>44</v>
      </c>
      <c r="H38" s="455">
        <v>39</v>
      </c>
      <c r="I38" s="455">
        <v>41</v>
      </c>
      <c r="J38" s="455">
        <v>33</v>
      </c>
      <c r="K38" s="455">
        <v>43</v>
      </c>
      <c r="L38" s="455">
        <v>43</v>
      </c>
      <c r="M38" s="455">
        <v>32</v>
      </c>
    </row>
    <row r="39" spans="1:13">
      <c r="A39" s="234"/>
      <c r="B39" s="234"/>
      <c r="C39" s="215" t="s">
        <v>90</v>
      </c>
      <c r="D39" s="455">
        <v>9</v>
      </c>
      <c r="E39" s="455">
        <v>22</v>
      </c>
      <c r="F39" s="455">
        <v>13</v>
      </c>
      <c r="G39" s="455">
        <v>15</v>
      </c>
      <c r="H39" s="455">
        <v>10</v>
      </c>
      <c r="I39" s="455">
        <v>18</v>
      </c>
      <c r="J39" s="455">
        <v>18</v>
      </c>
      <c r="K39" s="455">
        <v>23</v>
      </c>
      <c r="L39" s="455">
        <v>13</v>
      </c>
      <c r="M39" s="455">
        <v>17</v>
      </c>
    </row>
    <row r="40" spans="1:13">
      <c r="A40" s="234"/>
      <c r="B40" s="234"/>
      <c r="C40" s="215" t="s">
        <v>91</v>
      </c>
      <c r="D40" s="455">
        <v>16</v>
      </c>
      <c r="E40" s="455">
        <v>13</v>
      </c>
      <c r="F40" s="455">
        <v>25</v>
      </c>
      <c r="G40" s="455">
        <v>20</v>
      </c>
      <c r="H40" s="455">
        <v>25</v>
      </c>
      <c r="I40" s="455">
        <v>25</v>
      </c>
      <c r="J40" s="455">
        <v>16</v>
      </c>
      <c r="K40" s="455">
        <v>20</v>
      </c>
      <c r="L40" s="455">
        <v>28</v>
      </c>
      <c r="M40" s="455">
        <v>24</v>
      </c>
    </row>
    <row r="41" spans="1:13">
      <c r="A41" s="234"/>
      <c r="B41" s="234"/>
      <c r="C41" s="215" t="s">
        <v>92</v>
      </c>
      <c r="D41" s="455">
        <v>18</v>
      </c>
      <c r="E41" s="455">
        <v>13</v>
      </c>
      <c r="F41" s="455">
        <v>8</v>
      </c>
      <c r="G41" s="455">
        <v>11</v>
      </c>
      <c r="H41" s="455">
        <v>14</v>
      </c>
      <c r="I41" s="455">
        <v>9</v>
      </c>
      <c r="J41" s="455">
        <v>15</v>
      </c>
      <c r="K41" s="455">
        <v>13</v>
      </c>
      <c r="L41" s="455">
        <v>13</v>
      </c>
      <c r="M41" s="455">
        <v>14</v>
      </c>
    </row>
    <row r="42" spans="1:13">
      <c r="A42" s="234"/>
      <c r="B42" s="234"/>
      <c r="C42" s="215" t="s">
        <v>93</v>
      </c>
      <c r="D42" s="455">
        <v>27</v>
      </c>
      <c r="E42" s="455">
        <v>29</v>
      </c>
      <c r="F42" s="455">
        <v>24</v>
      </c>
      <c r="G42" s="455">
        <v>27</v>
      </c>
      <c r="H42" s="455">
        <v>23</v>
      </c>
      <c r="I42" s="455">
        <v>27</v>
      </c>
      <c r="J42" s="455">
        <v>26</v>
      </c>
      <c r="K42" s="455">
        <v>24</v>
      </c>
      <c r="L42" s="455">
        <v>19</v>
      </c>
      <c r="M42" s="455">
        <v>20</v>
      </c>
    </row>
    <row r="43" spans="1:13">
      <c r="A43" s="234"/>
      <c r="B43" s="234"/>
      <c r="C43" s="215" t="s">
        <v>94</v>
      </c>
      <c r="D43" s="455">
        <v>19</v>
      </c>
      <c r="E43" s="455">
        <v>13</v>
      </c>
      <c r="F43" s="455" t="s">
        <v>210</v>
      </c>
      <c r="G43" s="455">
        <v>18</v>
      </c>
      <c r="H43" s="455">
        <v>20</v>
      </c>
      <c r="I43" s="455">
        <v>17</v>
      </c>
      <c r="J43" s="455">
        <v>18</v>
      </c>
      <c r="K43" s="455">
        <v>14</v>
      </c>
      <c r="L43" s="455">
        <v>20</v>
      </c>
      <c r="M43" s="455">
        <v>17</v>
      </c>
    </row>
    <row r="44" spans="1:13">
      <c r="A44" s="234"/>
      <c r="B44" s="234"/>
      <c r="C44" s="215" t="s">
        <v>95</v>
      </c>
      <c r="D44" s="455">
        <v>19</v>
      </c>
      <c r="E44" s="455">
        <v>25</v>
      </c>
      <c r="F44" s="455">
        <v>24</v>
      </c>
      <c r="G44" s="455">
        <v>16</v>
      </c>
      <c r="H44" s="455">
        <v>14</v>
      </c>
      <c r="I44" s="455">
        <v>16</v>
      </c>
      <c r="J44" s="455">
        <v>20</v>
      </c>
      <c r="K44" s="455">
        <v>21</v>
      </c>
      <c r="L44" s="455">
        <v>18</v>
      </c>
      <c r="M44" s="455">
        <v>18</v>
      </c>
    </row>
    <row r="45" spans="1:13">
      <c r="A45" s="234"/>
      <c r="B45" s="234" t="s">
        <v>96</v>
      </c>
      <c r="C45" s="215"/>
      <c r="D45" s="455"/>
      <c r="E45" s="455"/>
      <c r="F45" s="455"/>
      <c r="G45" s="455"/>
      <c r="H45" s="455"/>
      <c r="I45" s="455"/>
      <c r="J45" s="455"/>
      <c r="K45" s="455"/>
      <c r="L45" s="455"/>
      <c r="M45" s="455"/>
    </row>
    <row r="46" spans="1:13">
      <c r="A46" s="234"/>
      <c r="B46" s="234"/>
      <c r="C46" s="215" t="s">
        <v>97</v>
      </c>
      <c r="D46" s="455">
        <v>12</v>
      </c>
      <c r="E46" s="455">
        <v>19</v>
      </c>
      <c r="F46" s="455" t="s">
        <v>210</v>
      </c>
      <c r="G46" s="455">
        <v>13</v>
      </c>
      <c r="H46" s="455">
        <v>16</v>
      </c>
      <c r="I46" s="455">
        <v>15</v>
      </c>
      <c r="J46" s="455">
        <v>15</v>
      </c>
      <c r="K46" s="455">
        <v>13</v>
      </c>
      <c r="L46" s="455">
        <v>6</v>
      </c>
      <c r="M46" s="455">
        <v>17</v>
      </c>
    </row>
    <row r="47" spans="1:13">
      <c r="A47" s="234"/>
      <c r="B47" s="234"/>
      <c r="C47" s="215" t="s">
        <v>98</v>
      </c>
      <c r="D47" s="455">
        <v>5</v>
      </c>
      <c r="E47" s="455">
        <v>14</v>
      </c>
      <c r="F47" s="455">
        <v>9</v>
      </c>
      <c r="G47" s="455">
        <v>4</v>
      </c>
      <c r="H47" s="455">
        <v>10</v>
      </c>
      <c r="I47" s="455">
        <v>14</v>
      </c>
      <c r="J47" s="455">
        <v>15</v>
      </c>
      <c r="K47" s="455">
        <v>8</v>
      </c>
      <c r="L47" s="455">
        <v>6</v>
      </c>
      <c r="M47" s="455">
        <v>4</v>
      </c>
    </row>
    <row r="48" spans="1:13">
      <c r="A48" s="234"/>
      <c r="B48" s="234"/>
      <c r="C48" s="215" t="s">
        <v>99</v>
      </c>
      <c r="D48" s="455">
        <v>15</v>
      </c>
      <c r="E48" s="455">
        <v>20</v>
      </c>
      <c r="F48" s="455">
        <v>7</v>
      </c>
      <c r="G48" s="455">
        <v>14</v>
      </c>
      <c r="H48" s="455">
        <v>9</v>
      </c>
      <c r="I48" s="455">
        <v>11</v>
      </c>
      <c r="J48" s="455">
        <v>17</v>
      </c>
      <c r="K48" s="455">
        <v>12</v>
      </c>
      <c r="L48" s="455">
        <v>23</v>
      </c>
      <c r="M48" s="455">
        <v>16</v>
      </c>
    </row>
    <row r="49" spans="1:13">
      <c r="A49" s="234"/>
      <c r="B49" s="234"/>
      <c r="C49" s="215" t="s">
        <v>100</v>
      </c>
      <c r="D49" s="455">
        <v>26</v>
      </c>
      <c r="E49" s="455">
        <v>36</v>
      </c>
      <c r="F49" s="455">
        <v>25</v>
      </c>
      <c r="G49" s="455">
        <v>22</v>
      </c>
      <c r="H49" s="455">
        <v>23</v>
      </c>
      <c r="I49" s="455">
        <v>18</v>
      </c>
      <c r="J49" s="455">
        <v>22</v>
      </c>
      <c r="K49" s="455">
        <v>20</v>
      </c>
      <c r="L49" s="455">
        <v>14</v>
      </c>
      <c r="M49" s="455">
        <v>20</v>
      </c>
    </row>
    <row r="50" spans="1:13">
      <c r="A50" s="234"/>
      <c r="B50" s="234"/>
      <c r="C50" s="215" t="s">
        <v>101</v>
      </c>
      <c r="D50" s="455">
        <v>15</v>
      </c>
      <c r="E50" s="455">
        <v>14</v>
      </c>
      <c r="F50" s="455">
        <v>20</v>
      </c>
      <c r="G50" s="455">
        <v>13</v>
      </c>
      <c r="H50" s="455">
        <v>12</v>
      </c>
      <c r="I50" s="455">
        <v>16</v>
      </c>
      <c r="J50" s="455">
        <v>19</v>
      </c>
      <c r="K50" s="455">
        <v>15</v>
      </c>
      <c r="L50" s="455">
        <v>19</v>
      </c>
      <c r="M50" s="455">
        <v>14</v>
      </c>
    </row>
    <row r="51" spans="1:13">
      <c r="A51" s="234"/>
      <c r="B51" s="234"/>
      <c r="C51" s="215" t="s">
        <v>102</v>
      </c>
      <c r="D51" s="455">
        <v>3</v>
      </c>
      <c r="E51" s="455">
        <v>7</v>
      </c>
      <c r="F51" s="455">
        <v>11</v>
      </c>
      <c r="G51" s="455">
        <v>4</v>
      </c>
      <c r="H51" s="455">
        <v>4</v>
      </c>
      <c r="I51" s="455">
        <v>11</v>
      </c>
      <c r="J51" s="455">
        <v>4</v>
      </c>
      <c r="K51" s="455">
        <v>4</v>
      </c>
      <c r="L51" s="455">
        <v>1</v>
      </c>
      <c r="M51" s="455">
        <v>4</v>
      </c>
    </row>
    <row r="52" spans="1:13">
      <c r="A52" s="234"/>
      <c r="B52" s="234"/>
      <c r="C52" s="215" t="s">
        <v>103</v>
      </c>
      <c r="D52" s="455">
        <v>98</v>
      </c>
      <c r="E52" s="455">
        <v>81</v>
      </c>
      <c r="F52" s="455">
        <v>85</v>
      </c>
      <c r="G52" s="455">
        <v>83</v>
      </c>
      <c r="H52" s="455">
        <v>90</v>
      </c>
      <c r="I52" s="455">
        <v>110</v>
      </c>
      <c r="J52" s="455">
        <v>110</v>
      </c>
      <c r="K52" s="455">
        <v>105</v>
      </c>
      <c r="L52" s="455">
        <v>95</v>
      </c>
      <c r="M52" s="455">
        <v>88</v>
      </c>
    </row>
    <row r="53" spans="1:13">
      <c r="A53" s="234"/>
      <c r="B53" s="234"/>
      <c r="C53" s="215" t="s">
        <v>104</v>
      </c>
      <c r="D53" s="455">
        <v>13</v>
      </c>
      <c r="E53" s="455">
        <v>19</v>
      </c>
      <c r="F53" s="455">
        <v>11</v>
      </c>
      <c r="G53" s="455">
        <v>13</v>
      </c>
      <c r="H53" s="455">
        <v>12</v>
      </c>
      <c r="I53" s="455">
        <v>8</v>
      </c>
      <c r="J53" s="455">
        <v>21</v>
      </c>
      <c r="K53" s="455">
        <v>11</v>
      </c>
      <c r="L53" s="455">
        <v>22</v>
      </c>
      <c r="M53" s="455">
        <v>16</v>
      </c>
    </row>
    <row r="54" spans="1:13">
      <c r="A54" s="234"/>
      <c r="B54" s="234"/>
      <c r="C54" s="215" t="s">
        <v>105</v>
      </c>
      <c r="D54" s="455">
        <v>20</v>
      </c>
      <c r="E54" s="455">
        <v>27</v>
      </c>
      <c r="F54" s="455">
        <v>25</v>
      </c>
      <c r="G54" s="455">
        <v>26</v>
      </c>
      <c r="H54" s="455">
        <v>22</v>
      </c>
      <c r="I54" s="455">
        <v>35</v>
      </c>
      <c r="J54" s="455">
        <v>35</v>
      </c>
      <c r="K54" s="455">
        <v>51</v>
      </c>
      <c r="L54" s="455">
        <v>39</v>
      </c>
      <c r="M54" s="455">
        <v>45</v>
      </c>
    </row>
    <row r="55" spans="1:13">
      <c r="A55" s="234"/>
      <c r="B55" s="234"/>
      <c r="C55" s="215" t="s">
        <v>106</v>
      </c>
      <c r="D55" s="455">
        <v>62</v>
      </c>
      <c r="E55" s="455">
        <v>42</v>
      </c>
      <c r="F55" s="455">
        <v>49</v>
      </c>
      <c r="G55" s="455">
        <v>56</v>
      </c>
      <c r="H55" s="455">
        <v>50</v>
      </c>
      <c r="I55" s="455">
        <v>35</v>
      </c>
      <c r="J55" s="455">
        <v>18</v>
      </c>
      <c r="K55" s="455">
        <v>68</v>
      </c>
      <c r="L55" s="455">
        <v>58</v>
      </c>
      <c r="M55" s="455">
        <v>59</v>
      </c>
    </row>
    <row r="56" spans="1:13">
      <c r="A56" s="234"/>
      <c r="B56" s="234"/>
      <c r="C56" s="215" t="s">
        <v>107</v>
      </c>
      <c r="D56" s="455">
        <v>10</v>
      </c>
      <c r="E56" s="455">
        <v>8</v>
      </c>
      <c r="F56" s="455">
        <v>11</v>
      </c>
      <c r="G56" s="455">
        <v>9</v>
      </c>
      <c r="H56" s="455">
        <v>10</v>
      </c>
      <c r="I56" s="455">
        <v>9</v>
      </c>
      <c r="J56" s="455">
        <v>7</v>
      </c>
      <c r="K56" s="455">
        <v>9</v>
      </c>
      <c r="L56" s="455">
        <v>21</v>
      </c>
      <c r="M56" s="455">
        <v>13</v>
      </c>
    </row>
    <row r="57" spans="1:13">
      <c r="A57" s="234"/>
      <c r="B57" s="234"/>
      <c r="C57" s="215" t="s">
        <v>108</v>
      </c>
      <c r="D57" s="455">
        <v>11</v>
      </c>
      <c r="E57" s="455">
        <v>9</v>
      </c>
      <c r="F57" s="455">
        <v>13</v>
      </c>
      <c r="G57" s="455">
        <v>11</v>
      </c>
      <c r="H57" s="455">
        <v>14</v>
      </c>
      <c r="I57" s="455">
        <v>13</v>
      </c>
      <c r="J57" s="455">
        <v>20</v>
      </c>
      <c r="K57" s="455">
        <v>16</v>
      </c>
      <c r="L57" s="455">
        <v>15</v>
      </c>
      <c r="M57" s="455">
        <v>17</v>
      </c>
    </row>
    <row r="58" spans="1:13">
      <c r="A58" s="234"/>
      <c r="B58" s="234"/>
      <c r="C58" s="215" t="s">
        <v>109</v>
      </c>
      <c r="D58" s="455">
        <v>24</v>
      </c>
      <c r="E58" s="455">
        <v>25</v>
      </c>
      <c r="F58" s="455">
        <v>26</v>
      </c>
      <c r="G58" s="455">
        <v>21</v>
      </c>
      <c r="H58" s="455">
        <v>21</v>
      </c>
      <c r="I58" s="455">
        <v>47</v>
      </c>
      <c r="J58" s="455">
        <v>22</v>
      </c>
      <c r="K58" s="455">
        <v>24</v>
      </c>
      <c r="L58" s="455">
        <v>18</v>
      </c>
      <c r="M58" s="455">
        <v>24</v>
      </c>
    </row>
    <row r="59" spans="1:13">
      <c r="A59" s="234"/>
      <c r="B59" s="234"/>
      <c r="C59" s="215" t="s">
        <v>110</v>
      </c>
      <c r="D59" s="455">
        <v>21</v>
      </c>
      <c r="E59" s="455">
        <v>10</v>
      </c>
      <c r="F59" s="455">
        <v>2</v>
      </c>
      <c r="G59" s="455">
        <v>12</v>
      </c>
      <c r="H59" s="455">
        <v>14</v>
      </c>
      <c r="I59" s="455">
        <v>11</v>
      </c>
      <c r="J59" s="455">
        <v>8</v>
      </c>
      <c r="K59" s="455">
        <v>10</v>
      </c>
      <c r="L59" s="455">
        <v>15</v>
      </c>
      <c r="M59" s="455">
        <v>8</v>
      </c>
    </row>
    <row r="60" spans="1:13">
      <c r="A60" s="234"/>
      <c r="B60" s="234" t="s">
        <v>111</v>
      </c>
      <c r="C60" s="215"/>
      <c r="D60" s="455"/>
      <c r="E60" s="455"/>
      <c r="F60" s="455"/>
      <c r="G60" s="455"/>
      <c r="H60" s="455"/>
      <c r="I60" s="455"/>
      <c r="J60" s="455"/>
      <c r="K60" s="455"/>
      <c r="L60" s="455"/>
      <c r="M60" s="455"/>
    </row>
    <row r="61" spans="1:13">
      <c r="A61" s="234"/>
      <c r="B61" s="234"/>
      <c r="C61" s="215" t="s">
        <v>112</v>
      </c>
      <c r="D61" s="455">
        <v>8</v>
      </c>
      <c r="E61" s="455">
        <v>9</v>
      </c>
      <c r="F61" s="455">
        <v>2</v>
      </c>
      <c r="G61" s="455">
        <v>12</v>
      </c>
      <c r="H61" s="455">
        <v>6</v>
      </c>
      <c r="I61" s="455">
        <v>4</v>
      </c>
      <c r="J61" s="455">
        <v>6</v>
      </c>
      <c r="K61" s="455">
        <v>6</v>
      </c>
      <c r="L61" s="455">
        <v>4</v>
      </c>
      <c r="M61" s="455">
        <v>3</v>
      </c>
    </row>
    <row r="62" spans="1:13">
      <c r="A62" s="234"/>
      <c r="B62" s="234"/>
      <c r="C62" s="215" t="s">
        <v>113</v>
      </c>
      <c r="D62" s="455">
        <v>162</v>
      </c>
      <c r="E62" s="455">
        <v>161</v>
      </c>
      <c r="F62" s="455">
        <v>141</v>
      </c>
      <c r="G62" s="455">
        <v>193</v>
      </c>
      <c r="H62" s="455">
        <v>169</v>
      </c>
      <c r="I62" s="455">
        <v>145</v>
      </c>
      <c r="J62" s="455">
        <v>159</v>
      </c>
      <c r="K62" s="455">
        <v>157</v>
      </c>
      <c r="L62" s="455">
        <v>185</v>
      </c>
      <c r="M62" s="455">
        <v>179</v>
      </c>
    </row>
    <row r="63" spans="1:13">
      <c r="A63" s="234"/>
      <c r="B63" s="234"/>
      <c r="C63" s="215" t="s">
        <v>114</v>
      </c>
      <c r="D63" s="455">
        <v>32</v>
      </c>
      <c r="E63" s="455">
        <v>41</v>
      </c>
      <c r="F63" s="455">
        <v>25</v>
      </c>
      <c r="G63" s="455">
        <v>28</v>
      </c>
      <c r="H63" s="455">
        <v>23</v>
      </c>
      <c r="I63" s="455">
        <v>22</v>
      </c>
      <c r="J63" s="455">
        <v>33</v>
      </c>
      <c r="K63" s="455">
        <v>42</v>
      </c>
      <c r="L63" s="455">
        <v>41</v>
      </c>
      <c r="M63" s="455">
        <v>49</v>
      </c>
    </row>
    <row r="64" spans="1:13">
      <c r="A64" s="234"/>
      <c r="B64" s="234"/>
      <c r="C64" s="215" t="s">
        <v>450</v>
      </c>
      <c r="D64" s="455">
        <v>12</v>
      </c>
      <c r="E64" s="455">
        <v>20</v>
      </c>
      <c r="F64" s="455">
        <v>17</v>
      </c>
      <c r="G64" s="455">
        <v>19</v>
      </c>
      <c r="H64" s="455">
        <v>12</v>
      </c>
      <c r="I64" s="455">
        <v>18</v>
      </c>
      <c r="J64" s="455">
        <v>5</v>
      </c>
      <c r="K64" s="455">
        <v>14</v>
      </c>
      <c r="L64" s="455">
        <v>9</v>
      </c>
      <c r="M64" s="455">
        <v>8</v>
      </c>
    </row>
    <row r="65" spans="1:13">
      <c r="A65" s="234"/>
      <c r="B65" s="234"/>
      <c r="C65" s="215" t="s">
        <v>116</v>
      </c>
      <c r="D65" s="455">
        <v>37</v>
      </c>
      <c r="E65" s="455">
        <v>32</v>
      </c>
      <c r="F65" s="455">
        <v>51</v>
      </c>
      <c r="G65" s="455">
        <v>48</v>
      </c>
      <c r="H65" s="455">
        <v>39</v>
      </c>
      <c r="I65" s="455">
        <v>40</v>
      </c>
      <c r="J65" s="455">
        <v>37</v>
      </c>
      <c r="K65" s="455">
        <v>28</v>
      </c>
      <c r="L65" s="455">
        <v>46</v>
      </c>
      <c r="M65" s="455">
        <v>38</v>
      </c>
    </row>
    <row r="66" spans="1:13">
      <c r="A66" s="226" t="s">
        <v>657</v>
      </c>
      <c r="B66" s="226"/>
      <c r="C66" s="226"/>
      <c r="D66" s="440">
        <v>1690</v>
      </c>
      <c r="E66" s="440">
        <v>1724</v>
      </c>
      <c r="F66" s="440">
        <v>1792</v>
      </c>
      <c r="G66" s="440">
        <v>1711</v>
      </c>
      <c r="H66" s="440">
        <v>1740</v>
      </c>
      <c r="I66" s="440">
        <v>1812</v>
      </c>
      <c r="J66" s="440">
        <v>1913</v>
      </c>
      <c r="K66" s="440">
        <f>SUM(K67:K92)</f>
        <v>1992</v>
      </c>
      <c r="L66" s="440">
        <f>SUM(L67:L92)</f>
        <v>1976</v>
      </c>
      <c r="M66" s="440">
        <v>1869</v>
      </c>
    </row>
    <row r="67" spans="1:13">
      <c r="A67" s="234"/>
      <c r="B67" s="234" t="s">
        <v>117</v>
      </c>
      <c r="C67" s="215"/>
      <c r="D67" s="455"/>
      <c r="E67" s="455"/>
      <c r="F67" s="455"/>
      <c r="G67" s="455"/>
      <c r="H67" s="455"/>
      <c r="I67" s="455"/>
      <c r="J67" s="455"/>
      <c r="K67" s="455"/>
      <c r="L67" s="455"/>
      <c r="M67" s="455"/>
    </row>
    <row r="68" spans="1:13">
      <c r="A68" s="234"/>
      <c r="B68" s="234"/>
      <c r="C68" s="215" t="s">
        <v>451</v>
      </c>
      <c r="D68" s="455">
        <v>110</v>
      </c>
      <c r="E68" s="455">
        <v>126</v>
      </c>
      <c r="F68" s="455">
        <v>112</v>
      </c>
      <c r="G68" s="455">
        <v>79</v>
      </c>
      <c r="H68" s="455">
        <v>102</v>
      </c>
      <c r="I68" s="455">
        <v>111</v>
      </c>
      <c r="J68" s="455">
        <v>109</v>
      </c>
      <c r="K68" s="455">
        <v>121</v>
      </c>
      <c r="L68" s="455">
        <v>162</v>
      </c>
      <c r="M68" s="455">
        <v>103</v>
      </c>
    </row>
    <row r="69" spans="1:13">
      <c r="A69" s="234"/>
      <c r="B69" s="234"/>
      <c r="C69" s="215" t="s">
        <v>452</v>
      </c>
      <c r="D69" s="455">
        <v>46</v>
      </c>
      <c r="E69" s="455">
        <v>47</v>
      </c>
      <c r="F69" s="455">
        <v>40</v>
      </c>
      <c r="G69" s="455">
        <v>39</v>
      </c>
      <c r="H69" s="455">
        <v>36</v>
      </c>
      <c r="I69" s="455">
        <v>30</v>
      </c>
      <c r="J69" s="455">
        <v>53</v>
      </c>
      <c r="K69" s="455">
        <v>72</v>
      </c>
      <c r="L69" s="455">
        <v>61</v>
      </c>
      <c r="M69" s="455">
        <v>38</v>
      </c>
    </row>
    <row r="70" spans="1:13">
      <c r="A70" s="234"/>
      <c r="B70" s="234" t="s">
        <v>453</v>
      </c>
      <c r="C70" s="215"/>
      <c r="D70" s="455"/>
      <c r="E70" s="455"/>
      <c r="F70" s="455"/>
      <c r="G70" s="455"/>
      <c r="H70" s="455"/>
      <c r="I70" s="455"/>
      <c r="J70" s="455"/>
      <c r="K70" s="455"/>
      <c r="L70" s="455"/>
      <c r="M70" s="455"/>
    </row>
    <row r="71" spans="1:13">
      <c r="A71" s="234"/>
      <c r="B71" s="234"/>
      <c r="C71" s="215" t="s">
        <v>454</v>
      </c>
      <c r="D71" s="455" t="s">
        <v>210</v>
      </c>
      <c r="E71" s="455">
        <v>13</v>
      </c>
      <c r="F71" s="455">
        <v>9</v>
      </c>
      <c r="G71" s="455">
        <v>11</v>
      </c>
      <c r="H71" s="455">
        <v>7</v>
      </c>
      <c r="I71" s="455">
        <v>27</v>
      </c>
      <c r="J71" s="455">
        <v>23</v>
      </c>
      <c r="K71" s="455">
        <v>18</v>
      </c>
      <c r="L71" s="455">
        <v>11</v>
      </c>
      <c r="M71" s="455">
        <v>9</v>
      </c>
    </row>
    <row r="72" spans="1:13">
      <c r="A72" s="234"/>
      <c r="B72" s="234"/>
      <c r="C72" s="215" t="s">
        <v>455</v>
      </c>
      <c r="D72" s="455">
        <v>54</v>
      </c>
      <c r="E72" s="455">
        <v>39</v>
      </c>
      <c r="F72" s="455">
        <v>47</v>
      </c>
      <c r="G72" s="455">
        <v>54</v>
      </c>
      <c r="H72" s="455">
        <v>30</v>
      </c>
      <c r="I72" s="455">
        <v>33</v>
      </c>
      <c r="J72" s="455">
        <v>41</v>
      </c>
      <c r="K72" s="455">
        <v>41</v>
      </c>
      <c r="L72" s="455">
        <v>46</v>
      </c>
      <c r="M72" s="455">
        <v>52</v>
      </c>
    </row>
    <row r="73" spans="1:13">
      <c r="A73" s="234"/>
      <c r="B73" s="234" t="s">
        <v>456</v>
      </c>
      <c r="C73" s="215"/>
      <c r="D73" s="455"/>
      <c r="E73" s="455"/>
      <c r="F73" s="455"/>
      <c r="G73" s="455"/>
      <c r="H73" s="455"/>
      <c r="I73" s="455"/>
      <c r="J73" s="455"/>
      <c r="K73" s="455"/>
      <c r="L73" s="455"/>
      <c r="M73" s="455"/>
    </row>
    <row r="74" spans="1:13">
      <c r="A74" s="234"/>
      <c r="B74" s="234"/>
      <c r="C74" s="215" t="s">
        <v>457</v>
      </c>
      <c r="D74" s="455">
        <v>161</v>
      </c>
      <c r="E74" s="455">
        <v>163</v>
      </c>
      <c r="F74" s="455">
        <v>163</v>
      </c>
      <c r="G74" s="455">
        <v>158</v>
      </c>
      <c r="H74" s="455">
        <v>185</v>
      </c>
      <c r="I74" s="455">
        <v>186</v>
      </c>
      <c r="J74" s="455">
        <v>192</v>
      </c>
      <c r="K74" s="455">
        <v>173</v>
      </c>
      <c r="L74" s="455">
        <v>196</v>
      </c>
      <c r="M74" s="455">
        <v>168</v>
      </c>
    </row>
    <row r="75" spans="1:13">
      <c r="A75" s="234"/>
      <c r="B75" s="234"/>
      <c r="C75" s="215" t="s">
        <v>458</v>
      </c>
      <c r="D75" s="455" t="s">
        <v>210</v>
      </c>
      <c r="E75" s="455">
        <v>56</v>
      </c>
      <c r="F75" s="455">
        <v>50</v>
      </c>
      <c r="G75" s="455">
        <v>56</v>
      </c>
      <c r="H75" s="455">
        <v>36</v>
      </c>
      <c r="I75" s="455">
        <v>69</v>
      </c>
      <c r="J75" s="455">
        <v>63</v>
      </c>
      <c r="K75" s="455">
        <v>68</v>
      </c>
      <c r="L75" s="455">
        <v>71</v>
      </c>
      <c r="M75" s="455">
        <v>60</v>
      </c>
    </row>
    <row r="76" spans="1:13">
      <c r="A76" s="234"/>
      <c r="B76" s="234"/>
      <c r="C76" s="215" t="s">
        <v>459</v>
      </c>
      <c r="D76" s="455">
        <v>103</v>
      </c>
      <c r="E76" s="455">
        <v>122</v>
      </c>
      <c r="F76" s="455">
        <v>111</v>
      </c>
      <c r="G76" s="455">
        <v>87</v>
      </c>
      <c r="H76" s="455">
        <v>98</v>
      </c>
      <c r="I76" s="455">
        <v>68</v>
      </c>
      <c r="J76" s="455">
        <v>85</v>
      </c>
      <c r="K76" s="455">
        <v>101</v>
      </c>
      <c r="L76" s="455">
        <v>85</v>
      </c>
      <c r="M76" s="455">
        <v>109</v>
      </c>
    </row>
    <row r="77" spans="1:13">
      <c r="A77" s="234"/>
      <c r="B77" s="234"/>
      <c r="C77" s="215" t="s">
        <v>460</v>
      </c>
      <c r="D77" s="455">
        <v>129</v>
      </c>
      <c r="E77" s="455">
        <v>113</v>
      </c>
      <c r="F77" s="455">
        <v>137</v>
      </c>
      <c r="G77" s="455">
        <v>144</v>
      </c>
      <c r="H77" s="455">
        <v>121</v>
      </c>
      <c r="I77" s="455">
        <v>105</v>
      </c>
      <c r="J77" s="455">
        <v>115</v>
      </c>
      <c r="K77" s="455">
        <v>128</v>
      </c>
      <c r="L77" s="455">
        <v>127</v>
      </c>
      <c r="M77" s="455">
        <v>107</v>
      </c>
    </row>
    <row r="78" spans="1:13">
      <c r="A78" s="234"/>
      <c r="B78" s="234"/>
      <c r="C78" s="215" t="s">
        <v>461</v>
      </c>
      <c r="D78" s="455">
        <v>77</v>
      </c>
      <c r="E78" s="455">
        <v>67</v>
      </c>
      <c r="F78" s="455">
        <v>64</v>
      </c>
      <c r="G78" s="455">
        <v>59</v>
      </c>
      <c r="H78" s="455">
        <v>67</v>
      </c>
      <c r="I78" s="455">
        <v>75</v>
      </c>
      <c r="J78" s="455">
        <v>72</v>
      </c>
      <c r="K78" s="455">
        <v>86</v>
      </c>
      <c r="L78" s="455">
        <v>74</v>
      </c>
      <c r="M78" s="455">
        <v>65</v>
      </c>
    </row>
    <row r="79" spans="1:13">
      <c r="A79" s="234"/>
      <c r="B79" s="234"/>
      <c r="C79" s="215" t="s">
        <v>510</v>
      </c>
      <c r="D79" s="455">
        <v>81</v>
      </c>
      <c r="E79" s="455">
        <v>60</v>
      </c>
      <c r="F79" s="455">
        <v>87</v>
      </c>
      <c r="G79" s="455">
        <v>78</v>
      </c>
      <c r="H79" s="455">
        <v>79</v>
      </c>
      <c r="I79" s="455">
        <v>76</v>
      </c>
      <c r="J79" s="455">
        <v>103</v>
      </c>
      <c r="K79" s="455">
        <v>93</v>
      </c>
      <c r="L79" s="455">
        <v>73</v>
      </c>
      <c r="M79" s="455">
        <v>89</v>
      </c>
    </row>
    <row r="80" spans="1:13">
      <c r="A80" s="234"/>
      <c r="B80" s="234"/>
      <c r="C80" s="215" t="s">
        <v>462</v>
      </c>
      <c r="D80" s="455">
        <v>48</v>
      </c>
      <c r="E80" s="455">
        <v>60</v>
      </c>
      <c r="F80" s="455">
        <v>55</v>
      </c>
      <c r="G80" s="455">
        <v>43</v>
      </c>
      <c r="H80" s="455">
        <v>68</v>
      </c>
      <c r="I80" s="455">
        <v>74</v>
      </c>
      <c r="J80" s="455">
        <v>67</v>
      </c>
      <c r="K80" s="455">
        <v>68</v>
      </c>
      <c r="L80" s="455">
        <v>86</v>
      </c>
      <c r="M80" s="455">
        <v>99</v>
      </c>
    </row>
    <row r="81" spans="1:13">
      <c r="A81" s="234"/>
      <c r="B81" s="234"/>
      <c r="C81" s="215" t="s">
        <v>463</v>
      </c>
      <c r="D81" s="455">
        <v>38</v>
      </c>
      <c r="E81" s="455">
        <v>36</v>
      </c>
      <c r="F81" s="455">
        <v>45</v>
      </c>
      <c r="G81" s="455">
        <v>37</v>
      </c>
      <c r="H81" s="455">
        <v>29</v>
      </c>
      <c r="I81" s="455">
        <v>37</v>
      </c>
      <c r="J81" s="455">
        <v>41</v>
      </c>
      <c r="K81" s="455">
        <v>48</v>
      </c>
      <c r="L81" s="455">
        <v>28</v>
      </c>
      <c r="M81" s="455">
        <v>29</v>
      </c>
    </row>
    <row r="82" spans="1:13">
      <c r="A82" s="234"/>
      <c r="B82" s="234" t="s">
        <v>129</v>
      </c>
      <c r="C82" s="215"/>
      <c r="D82" s="455"/>
      <c r="E82" s="455"/>
      <c r="F82" s="455"/>
      <c r="G82" s="455"/>
      <c r="H82" s="455"/>
      <c r="I82" s="455"/>
      <c r="J82" s="455"/>
      <c r="K82" s="455"/>
      <c r="L82" s="455"/>
      <c r="M82" s="455"/>
    </row>
    <row r="83" spans="1:13">
      <c r="A83" s="234"/>
      <c r="B83" s="234"/>
      <c r="C83" s="215" t="s">
        <v>464</v>
      </c>
      <c r="D83" s="455">
        <v>25</v>
      </c>
      <c r="E83" s="455">
        <v>25</v>
      </c>
      <c r="F83" s="455" t="s">
        <v>210</v>
      </c>
      <c r="G83" s="455">
        <v>20</v>
      </c>
      <c r="H83" s="455">
        <v>10</v>
      </c>
      <c r="I83" s="455">
        <v>26</v>
      </c>
      <c r="J83" s="455">
        <v>34</v>
      </c>
      <c r="K83" s="455">
        <v>30</v>
      </c>
      <c r="L83" s="455">
        <v>40</v>
      </c>
      <c r="M83" s="455">
        <v>24</v>
      </c>
    </row>
    <row r="84" spans="1:13">
      <c r="A84" s="234"/>
      <c r="B84" s="234"/>
      <c r="C84" s="215" t="s">
        <v>465</v>
      </c>
      <c r="D84" s="455" t="s">
        <v>210</v>
      </c>
      <c r="E84" s="455">
        <v>27</v>
      </c>
      <c r="F84" s="455">
        <v>34</v>
      </c>
      <c r="G84" s="455">
        <v>32</v>
      </c>
      <c r="H84" s="455">
        <v>33</v>
      </c>
      <c r="I84" s="455">
        <v>34</v>
      </c>
      <c r="J84" s="455">
        <v>36</v>
      </c>
      <c r="K84" s="455">
        <v>44</v>
      </c>
      <c r="L84" s="455">
        <v>52</v>
      </c>
      <c r="M84" s="455">
        <v>39</v>
      </c>
    </row>
    <row r="85" spans="1:13">
      <c r="A85" s="234"/>
      <c r="B85" s="234"/>
      <c r="C85" s="215" t="s">
        <v>466</v>
      </c>
      <c r="D85" s="455">
        <v>31</v>
      </c>
      <c r="E85" s="455">
        <v>22</v>
      </c>
      <c r="F85" s="455">
        <v>21</v>
      </c>
      <c r="G85" s="455">
        <v>28</v>
      </c>
      <c r="H85" s="455">
        <v>24</v>
      </c>
      <c r="I85" s="455">
        <v>16</v>
      </c>
      <c r="J85" s="455">
        <v>17</v>
      </c>
      <c r="K85" s="455">
        <v>21</v>
      </c>
      <c r="L85" s="455">
        <v>22</v>
      </c>
      <c r="M85" s="455">
        <v>19</v>
      </c>
    </row>
    <row r="86" spans="1:13">
      <c r="A86" s="234"/>
      <c r="B86" s="234"/>
      <c r="C86" s="215" t="s">
        <v>467</v>
      </c>
      <c r="D86" s="455">
        <v>71</v>
      </c>
      <c r="E86" s="455">
        <v>85</v>
      </c>
      <c r="F86" s="455">
        <v>88</v>
      </c>
      <c r="G86" s="455">
        <v>69</v>
      </c>
      <c r="H86" s="455">
        <v>63</v>
      </c>
      <c r="I86" s="455">
        <v>77</v>
      </c>
      <c r="J86" s="455">
        <v>74</v>
      </c>
      <c r="K86" s="455">
        <v>95</v>
      </c>
      <c r="L86" s="455">
        <v>86</v>
      </c>
      <c r="M86" s="455">
        <v>75</v>
      </c>
    </row>
    <row r="87" spans="1:13">
      <c r="A87" s="234"/>
      <c r="B87" s="234" t="s">
        <v>134</v>
      </c>
      <c r="C87" s="215"/>
      <c r="D87" s="455"/>
      <c r="E87" s="455"/>
      <c r="F87" s="455"/>
      <c r="G87" s="455"/>
      <c r="H87" s="455"/>
      <c r="I87" s="455"/>
      <c r="J87" s="455"/>
      <c r="K87" s="455"/>
      <c r="L87" s="455"/>
      <c r="M87" s="455"/>
    </row>
    <row r="88" spans="1:13">
      <c r="A88" s="234"/>
      <c r="B88" s="234"/>
      <c r="C88" s="215" t="s">
        <v>468</v>
      </c>
      <c r="D88" s="455">
        <v>149</v>
      </c>
      <c r="E88" s="455">
        <v>174</v>
      </c>
      <c r="F88" s="455">
        <v>171</v>
      </c>
      <c r="G88" s="455">
        <v>180</v>
      </c>
      <c r="H88" s="455">
        <v>184</v>
      </c>
      <c r="I88" s="455">
        <v>178</v>
      </c>
      <c r="J88" s="455">
        <v>166</v>
      </c>
      <c r="K88" s="455">
        <v>221</v>
      </c>
      <c r="L88" s="455">
        <v>204</v>
      </c>
      <c r="M88" s="455">
        <v>192</v>
      </c>
    </row>
    <row r="89" spans="1:13">
      <c r="A89" s="234"/>
      <c r="B89" s="234"/>
      <c r="C89" s="215" t="s">
        <v>136</v>
      </c>
      <c r="D89" s="455" t="s">
        <v>210</v>
      </c>
      <c r="E89" s="455">
        <v>115</v>
      </c>
      <c r="F89" s="455">
        <v>161</v>
      </c>
      <c r="G89" s="455">
        <v>128</v>
      </c>
      <c r="H89" s="455">
        <v>107</v>
      </c>
      <c r="I89" s="455">
        <v>131</v>
      </c>
      <c r="J89" s="455">
        <v>155</v>
      </c>
      <c r="K89" s="455">
        <v>150</v>
      </c>
      <c r="L89" s="455">
        <v>136</v>
      </c>
      <c r="M89" s="455">
        <v>133</v>
      </c>
    </row>
    <row r="90" spans="1:13">
      <c r="A90" s="234"/>
      <c r="B90" s="234"/>
      <c r="C90" s="215" t="s">
        <v>469</v>
      </c>
      <c r="D90" s="455">
        <v>149</v>
      </c>
      <c r="E90" s="455">
        <v>150</v>
      </c>
      <c r="F90" s="455">
        <v>164</v>
      </c>
      <c r="G90" s="455">
        <v>181</v>
      </c>
      <c r="H90" s="455">
        <v>166</v>
      </c>
      <c r="I90" s="455">
        <v>155</v>
      </c>
      <c r="J90" s="455">
        <v>159</v>
      </c>
      <c r="K90" s="455">
        <v>160</v>
      </c>
      <c r="L90" s="455">
        <v>149</v>
      </c>
      <c r="M90" s="455">
        <v>166</v>
      </c>
    </row>
    <row r="91" spans="1:13">
      <c r="A91" s="234"/>
      <c r="B91" s="234"/>
      <c r="C91" s="215" t="s">
        <v>470</v>
      </c>
      <c r="D91" s="455">
        <v>177</v>
      </c>
      <c r="E91" s="455">
        <v>185</v>
      </c>
      <c r="F91" s="455">
        <v>176</v>
      </c>
      <c r="G91" s="455">
        <v>192</v>
      </c>
      <c r="H91" s="455">
        <v>237</v>
      </c>
      <c r="I91" s="455">
        <v>240</v>
      </c>
      <c r="J91" s="455">
        <v>237</v>
      </c>
      <c r="K91" s="455">
        <v>204</v>
      </c>
      <c r="L91" s="455">
        <v>220</v>
      </c>
      <c r="M91" s="455">
        <v>241</v>
      </c>
    </row>
    <row r="92" spans="1:13">
      <c r="A92" s="234"/>
      <c r="B92" s="234"/>
      <c r="C92" s="215" t="s">
        <v>471</v>
      </c>
      <c r="D92" s="455">
        <v>33</v>
      </c>
      <c r="E92" s="455">
        <v>39</v>
      </c>
      <c r="F92" s="455">
        <v>37</v>
      </c>
      <c r="G92" s="455">
        <v>36</v>
      </c>
      <c r="H92" s="455">
        <v>58</v>
      </c>
      <c r="I92" s="455">
        <v>64</v>
      </c>
      <c r="J92" s="455">
        <v>71</v>
      </c>
      <c r="K92" s="455">
        <v>50</v>
      </c>
      <c r="L92" s="455">
        <v>47</v>
      </c>
      <c r="M92" s="455">
        <v>52</v>
      </c>
    </row>
    <row r="93" spans="1:13">
      <c r="A93" s="226" t="s">
        <v>161</v>
      </c>
      <c r="B93" s="226"/>
      <c r="C93" s="226"/>
      <c r="D93" s="440">
        <v>2015</v>
      </c>
      <c r="E93" s="440">
        <v>2209</v>
      </c>
      <c r="F93" s="440">
        <v>2188</v>
      </c>
      <c r="G93" s="440">
        <v>2105</v>
      </c>
      <c r="H93" s="440">
        <v>2034</v>
      </c>
      <c r="I93" s="440">
        <v>1935</v>
      </c>
      <c r="J93" s="440">
        <v>2154</v>
      </c>
      <c r="K93" s="440">
        <f>SUM(K94:K128)</f>
        <v>2072</v>
      </c>
      <c r="L93" s="440">
        <f>SUM(L94:L128)</f>
        <v>2170</v>
      </c>
      <c r="M93" s="440">
        <v>2003</v>
      </c>
    </row>
    <row r="94" spans="1:13">
      <c r="A94" s="234"/>
      <c r="B94" s="234"/>
      <c r="C94" s="215" t="s">
        <v>472</v>
      </c>
      <c r="D94" s="455">
        <v>283</v>
      </c>
      <c r="E94" s="455">
        <v>295</v>
      </c>
      <c r="F94" s="455">
        <v>283</v>
      </c>
      <c r="G94" s="455">
        <v>251</v>
      </c>
      <c r="H94" s="455">
        <v>228</v>
      </c>
      <c r="I94" s="455">
        <v>238</v>
      </c>
      <c r="J94" s="455">
        <v>244</v>
      </c>
      <c r="K94" s="455">
        <v>232</v>
      </c>
      <c r="L94" s="455">
        <v>259</v>
      </c>
      <c r="M94" s="455">
        <v>257</v>
      </c>
    </row>
    <row r="95" spans="1:13">
      <c r="A95" s="234"/>
      <c r="B95" s="234" t="s">
        <v>142</v>
      </c>
      <c r="C95" s="215"/>
      <c r="D95" s="455"/>
      <c r="E95" s="455"/>
      <c r="F95" s="455"/>
      <c r="G95" s="455"/>
      <c r="H95" s="455"/>
      <c r="I95" s="455"/>
      <c r="J95" s="455"/>
      <c r="K95" s="455"/>
      <c r="L95" s="455"/>
      <c r="M95" s="455"/>
    </row>
    <row r="96" spans="1:13">
      <c r="A96" s="234"/>
      <c r="B96" s="234"/>
      <c r="C96" s="215" t="s">
        <v>143</v>
      </c>
      <c r="D96" s="455">
        <v>372</v>
      </c>
      <c r="E96" s="455">
        <v>402</v>
      </c>
      <c r="F96" s="455">
        <v>376</v>
      </c>
      <c r="G96" s="455">
        <v>326</v>
      </c>
      <c r="H96" s="455">
        <v>321</v>
      </c>
      <c r="I96" s="455">
        <v>253</v>
      </c>
      <c r="J96" s="455">
        <v>293</v>
      </c>
      <c r="K96" s="455">
        <v>269</v>
      </c>
      <c r="L96" s="455">
        <v>341</v>
      </c>
      <c r="M96" s="455">
        <v>296</v>
      </c>
    </row>
    <row r="97" spans="1:13">
      <c r="A97" s="234"/>
      <c r="B97" s="234"/>
      <c r="C97" s="215" t="s">
        <v>144</v>
      </c>
      <c r="D97" s="455">
        <v>47</v>
      </c>
      <c r="E97" s="455">
        <v>55</v>
      </c>
      <c r="F97" s="455">
        <v>55</v>
      </c>
      <c r="G97" s="455">
        <v>53</v>
      </c>
      <c r="H97" s="455">
        <v>48</v>
      </c>
      <c r="I97" s="455">
        <v>54</v>
      </c>
      <c r="J97" s="455">
        <v>62</v>
      </c>
      <c r="K97" s="455">
        <v>65</v>
      </c>
      <c r="L97" s="455">
        <v>42</v>
      </c>
      <c r="M97" s="455">
        <v>66</v>
      </c>
    </row>
    <row r="98" spans="1:13">
      <c r="A98" s="234"/>
      <c r="B98" s="234" t="s">
        <v>473</v>
      </c>
      <c r="C98" s="215"/>
      <c r="D98" s="455"/>
      <c r="E98" s="455"/>
      <c r="F98" s="455"/>
      <c r="G98" s="455"/>
      <c r="H98" s="455"/>
      <c r="I98" s="455"/>
      <c r="J98" s="455"/>
      <c r="K98" s="455"/>
      <c r="L98" s="455"/>
      <c r="M98" s="455"/>
    </row>
    <row r="99" spans="1:13">
      <c r="A99" s="234"/>
      <c r="B99" s="234"/>
      <c r="C99" s="215" t="s">
        <v>146</v>
      </c>
      <c r="D99" s="455">
        <v>2</v>
      </c>
      <c r="E99" s="455">
        <v>1</v>
      </c>
      <c r="F99" s="455">
        <v>5</v>
      </c>
      <c r="G99" s="455">
        <v>3</v>
      </c>
      <c r="H99" s="455">
        <v>2</v>
      </c>
      <c r="I99" s="455">
        <v>3</v>
      </c>
      <c r="J99" s="455">
        <v>4</v>
      </c>
      <c r="K99" s="455">
        <v>5</v>
      </c>
      <c r="L99" s="455">
        <v>10</v>
      </c>
      <c r="M99" s="455">
        <v>7</v>
      </c>
    </row>
    <row r="100" spans="1:13">
      <c r="A100" s="234"/>
      <c r="B100" s="234"/>
      <c r="C100" s="215" t="s">
        <v>147</v>
      </c>
      <c r="D100" s="455">
        <v>62</v>
      </c>
      <c r="E100" s="455">
        <v>65</v>
      </c>
      <c r="F100" s="455">
        <v>67</v>
      </c>
      <c r="G100" s="455">
        <v>61</v>
      </c>
      <c r="H100" s="455">
        <v>75</v>
      </c>
      <c r="I100" s="455">
        <v>77</v>
      </c>
      <c r="J100" s="455">
        <v>66</v>
      </c>
      <c r="K100" s="455">
        <v>72</v>
      </c>
      <c r="L100" s="455">
        <v>66</v>
      </c>
      <c r="M100" s="455">
        <v>49</v>
      </c>
    </row>
    <row r="101" spans="1:13">
      <c r="A101" s="234"/>
      <c r="B101" s="234"/>
      <c r="C101" s="215" t="s">
        <v>148</v>
      </c>
      <c r="D101" s="455">
        <v>47</v>
      </c>
      <c r="E101" s="455">
        <v>47</v>
      </c>
      <c r="F101" s="455">
        <v>54</v>
      </c>
      <c r="G101" s="455">
        <v>59</v>
      </c>
      <c r="H101" s="455">
        <v>42</v>
      </c>
      <c r="I101" s="455">
        <v>55</v>
      </c>
      <c r="J101" s="455">
        <v>48</v>
      </c>
      <c r="K101" s="455">
        <v>68</v>
      </c>
      <c r="L101" s="455">
        <v>56</v>
      </c>
      <c r="M101" s="455">
        <v>60</v>
      </c>
    </row>
    <row r="102" spans="1:13">
      <c r="A102" s="234"/>
      <c r="B102" s="234"/>
      <c r="C102" s="215" t="s">
        <v>474</v>
      </c>
      <c r="D102" s="455">
        <v>17</v>
      </c>
      <c r="E102" s="455">
        <v>12</v>
      </c>
      <c r="F102" s="455">
        <v>17</v>
      </c>
      <c r="G102" s="455">
        <v>22</v>
      </c>
      <c r="H102" s="455">
        <v>17</v>
      </c>
      <c r="I102" s="455">
        <v>11</v>
      </c>
      <c r="J102" s="455">
        <v>13</v>
      </c>
      <c r="K102" s="455">
        <v>21</v>
      </c>
      <c r="L102" s="455">
        <v>12</v>
      </c>
      <c r="M102" s="455">
        <v>9</v>
      </c>
    </row>
    <row r="103" spans="1:13">
      <c r="A103" s="234"/>
      <c r="B103" s="234"/>
      <c r="C103" s="215" t="s">
        <v>150</v>
      </c>
      <c r="D103" s="455">
        <v>26</v>
      </c>
      <c r="E103" s="455">
        <v>51</v>
      </c>
      <c r="F103" s="455">
        <v>31</v>
      </c>
      <c r="G103" s="455">
        <v>15</v>
      </c>
      <c r="H103" s="455">
        <v>28</v>
      </c>
      <c r="I103" s="455">
        <v>41</v>
      </c>
      <c r="J103" s="455">
        <v>17</v>
      </c>
      <c r="K103" s="455">
        <v>37</v>
      </c>
      <c r="L103" s="455">
        <v>33</v>
      </c>
      <c r="M103" s="455">
        <v>30</v>
      </c>
    </row>
    <row r="104" spans="1:13">
      <c r="A104" s="234"/>
      <c r="B104" s="234"/>
      <c r="C104" s="215" t="s">
        <v>151</v>
      </c>
      <c r="D104" s="455">
        <v>62</v>
      </c>
      <c r="E104" s="455">
        <v>48</v>
      </c>
      <c r="F104" s="455">
        <v>65</v>
      </c>
      <c r="G104" s="455">
        <v>41</v>
      </c>
      <c r="H104" s="455">
        <v>44</v>
      </c>
      <c r="I104" s="455">
        <v>45</v>
      </c>
      <c r="J104" s="455">
        <v>68</v>
      </c>
      <c r="K104" s="455">
        <v>49</v>
      </c>
      <c r="L104" s="455">
        <v>56</v>
      </c>
      <c r="M104" s="455">
        <v>47</v>
      </c>
    </row>
    <row r="105" spans="1:13">
      <c r="A105" s="234"/>
      <c r="B105" s="234"/>
      <c r="C105" s="215" t="s">
        <v>152</v>
      </c>
      <c r="D105" s="455">
        <v>33</v>
      </c>
      <c r="E105" s="455">
        <v>34</v>
      </c>
      <c r="F105" s="455">
        <v>40</v>
      </c>
      <c r="G105" s="455">
        <v>29</v>
      </c>
      <c r="H105" s="455">
        <v>32</v>
      </c>
      <c r="I105" s="455">
        <v>21</v>
      </c>
      <c r="J105" s="455">
        <v>29</v>
      </c>
      <c r="K105" s="455">
        <v>32</v>
      </c>
      <c r="L105" s="455">
        <v>27</v>
      </c>
      <c r="M105" s="455">
        <v>22</v>
      </c>
    </row>
    <row r="106" spans="1:13">
      <c r="A106" s="234"/>
      <c r="B106" s="234"/>
      <c r="C106" s="215" t="s">
        <v>153</v>
      </c>
      <c r="D106" s="455">
        <v>7</v>
      </c>
      <c r="E106" s="455" t="s">
        <v>210</v>
      </c>
      <c r="F106" s="455">
        <v>11</v>
      </c>
      <c r="G106" s="455">
        <v>15</v>
      </c>
      <c r="H106" s="455">
        <v>14</v>
      </c>
      <c r="I106" s="455">
        <v>24</v>
      </c>
      <c r="J106" s="455">
        <v>27</v>
      </c>
      <c r="K106" s="455">
        <v>15</v>
      </c>
      <c r="L106" s="455">
        <v>19</v>
      </c>
      <c r="M106" s="455">
        <v>11</v>
      </c>
    </row>
    <row r="107" spans="1:13">
      <c r="A107" s="234"/>
      <c r="B107" s="234"/>
      <c r="C107" s="215" t="s">
        <v>154</v>
      </c>
      <c r="D107" s="455">
        <v>14</v>
      </c>
      <c r="E107" s="455">
        <v>30</v>
      </c>
      <c r="F107" s="455">
        <v>17</v>
      </c>
      <c r="G107" s="455">
        <v>10</v>
      </c>
      <c r="H107" s="455">
        <v>19</v>
      </c>
      <c r="I107" s="455">
        <v>10</v>
      </c>
      <c r="J107" s="455">
        <v>9</v>
      </c>
      <c r="K107" s="455">
        <v>11</v>
      </c>
      <c r="L107" s="455">
        <v>14</v>
      </c>
      <c r="M107" s="455">
        <v>11</v>
      </c>
    </row>
    <row r="108" spans="1:13">
      <c r="A108" s="234"/>
      <c r="B108" s="234" t="s">
        <v>155</v>
      </c>
      <c r="C108" s="215"/>
      <c r="D108" s="455"/>
      <c r="E108" s="455"/>
      <c r="F108" s="455"/>
      <c r="G108" s="455"/>
      <c r="H108" s="455"/>
      <c r="I108" s="455"/>
      <c r="J108" s="455"/>
      <c r="K108" s="455"/>
      <c r="L108" s="455"/>
      <c r="M108" s="455"/>
    </row>
    <row r="109" spans="1:13">
      <c r="A109" s="234"/>
      <c r="B109" s="234"/>
      <c r="C109" s="215" t="s">
        <v>156</v>
      </c>
      <c r="D109" s="455">
        <v>24</v>
      </c>
      <c r="E109" s="455">
        <v>19</v>
      </c>
      <c r="F109" s="455">
        <v>23</v>
      </c>
      <c r="G109" s="455">
        <v>14</v>
      </c>
      <c r="H109" s="455">
        <v>19</v>
      </c>
      <c r="I109" s="455">
        <v>26</v>
      </c>
      <c r="J109" s="455">
        <v>20</v>
      </c>
      <c r="K109" s="455">
        <v>23</v>
      </c>
      <c r="L109" s="455">
        <v>28</v>
      </c>
      <c r="M109" s="455">
        <v>32</v>
      </c>
    </row>
    <row r="110" spans="1:13">
      <c r="A110" s="234"/>
      <c r="B110" s="234"/>
      <c r="C110" s="215" t="s">
        <v>157</v>
      </c>
      <c r="D110" s="455">
        <v>6</v>
      </c>
      <c r="E110" s="455">
        <v>2</v>
      </c>
      <c r="F110" s="455">
        <v>4</v>
      </c>
      <c r="G110" s="455">
        <v>1</v>
      </c>
      <c r="H110" s="455">
        <v>1</v>
      </c>
      <c r="I110" s="455">
        <v>6</v>
      </c>
      <c r="J110" s="455">
        <v>2</v>
      </c>
      <c r="K110" s="455">
        <v>1</v>
      </c>
      <c r="L110" s="455">
        <v>2</v>
      </c>
      <c r="M110" s="455">
        <v>1</v>
      </c>
    </row>
    <row r="111" spans="1:13">
      <c r="A111" s="234"/>
      <c r="B111" s="234"/>
      <c r="C111" s="215" t="s">
        <v>158</v>
      </c>
      <c r="D111" s="455">
        <v>19</v>
      </c>
      <c r="E111" s="455">
        <v>41</v>
      </c>
      <c r="F111" s="455">
        <v>30</v>
      </c>
      <c r="G111" s="455">
        <v>33</v>
      </c>
      <c r="H111" s="455">
        <v>42</v>
      </c>
      <c r="I111" s="455">
        <v>34</v>
      </c>
      <c r="J111" s="455">
        <v>44</v>
      </c>
      <c r="K111" s="455">
        <v>40</v>
      </c>
      <c r="L111" s="455">
        <v>27</v>
      </c>
      <c r="M111" s="455">
        <v>42</v>
      </c>
    </row>
    <row r="112" spans="1:13">
      <c r="A112" s="234"/>
      <c r="B112" s="234"/>
      <c r="C112" s="215" t="s">
        <v>159</v>
      </c>
      <c r="D112" s="455">
        <v>220</v>
      </c>
      <c r="E112" s="455">
        <v>273</v>
      </c>
      <c r="F112" s="455">
        <v>240</v>
      </c>
      <c r="G112" s="455">
        <v>246</v>
      </c>
      <c r="H112" s="455">
        <v>265</v>
      </c>
      <c r="I112" s="455">
        <v>236</v>
      </c>
      <c r="J112" s="455">
        <v>314</v>
      </c>
      <c r="K112" s="455">
        <v>243</v>
      </c>
      <c r="L112" s="455">
        <v>230</v>
      </c>
      <c r="M112" s="455">
        <v>236</v>
      </c>
    </row>
    <row r="113" spans="1:13">
      <c r="A113" s="234"/>
      <c r="B113" s="234"/>
      <c r="C113" s="215" t="s">
        <v>160</v>
      </c>
      <c r="D113" s="455">
        <v>138</v>
      </c>
      <c r="E113" s="455">
        <v>136</v>
      </c>
      <c r="F113" s="455">
        <v>149</v>
      </c>
      <c r="G113" s="455">
        <v>203</v>
      </c>
      <c r="H113" s="455">
        <v>143</v>
      </c>
      <c r="I113" s="455">
        <v>173</v>
      </c>
      <c r="J113" s="455">
        <v>153</v>
      </c>
      <c r="K113" s="455">
        <v>157</v>
      </c>
      <c r="L113" s="455">
        <v>176</v>
      </c>
      <c r="M113" s="455">
        <v>146</v>
      </c>
    </row>
    <row r="114" spans="1:13">
      <c r="A114" s="234"/>
      <c r="B114" s="121" t="s">
        <v>161</v>
      </c>
      <c r="C114" s="215"/>
      <c r="D114" s="455"/>
      <c r="E114" s="455"/>
      <c r="F114" s="455"/>
      <c r="G114" s="455"/>
      <c r="H114" s="455"/>
      <c r="I114" s="455"/>
      <c r="J114" s="455"/>
      <c r="K114" s="455"/>
      <c r="L114" s="455"/>
      <c r="M114" s="455"/>
    </row>
    <row r="115" spans="1:13">
      <c r="A115" s="234"/>
      <c r="B115" s="15"/>
      <c r="C115" s="215" t="s">
        <v>162</v>
      </c>
      <c r="D115" s="455">
        <v>106</v>
      </c>
      <c r="E115" s="455">
        <v>148</v>
      </c>
      <c r="F115" s="455">
        <v>177</v>
      </c>
      <c r="G115" s="455">
        <v>151</v>
      </c>
      <c r="H115" s="455">
        <v>147</v>
      </c>
      <c r="I115" s="455">
        <v>153</v>
      </c>
      <c r="J115" s="455">
        <v>174</v>
      </c>
      <c r="K115" s="455">
        <v>207</v>
      </c>
      <c r="L115" s="455">
        <v>177</v>
      </c>
      <c r="M115" s="455">
        <v>178</v>
      </c>
    </row>
    <row r="116" spans="1:13">
      <c r="A116" s="234"/>
      <c r="B116" s="234"/>
      <c r="C116" s="215" t="s">
        <v>163</v>
      </c>
      <c r="D116" s="455">
        <v>22</v>
      </c>
      <c r="E116" s="455">
        <v>11</v>
      </c>
      <c r="F116" s="455">
        <v>14</v>
      </c>
      <c r="G116" s="455">
        <v>23</v>
      </c>
      <c r="H116" s="455">
        <v>18</v>
      </c>
      <c r="I116" s="455">
        <v>13</v>
      </c>
      <c r="J116" s="455">
        <v>27</v>
      </c>
      <c r="K116" s="455">
        <v>28</v>
      </c>
      <c r="L116" s="455">
        <v>24</v>
      </c>
      <c r="M116" s="455">
        <v>32</v>
      </c>
    </row>
    <row r="117" spans="1:13">
      <c r="A117" s="234"/>
      <c r="B117" s="234"/>
      <c r="C117" s="215" t="s">
        <v>164</v>
      </c>
      <c r="D117" s="455">
        <v>16</v>
      </c>
      <c r="E117" s="455">
        <v>5</v>
      </c>
      <c r="F117" s="455">
        <v>7</v>
      </c>
      <c r="G117" s="455">
        <v>28</v>
      </c>
      <c r="H117" s="455">
        <v>16</v>
      </c>
      <c r="I117" s="455">
        <v>19</v>
      </c>
      <c r="J117" s="455">
        <v>20</v>
      </c>
      <c r="K117" s="455">
        <v>20</v>
      </c>
      <c r="L117" s="455">
        <v>4</v>
      </c>
      <c r="M117" s="455">
        <v>18</v>
      </c>
    </row>
    <row r="118" spans="1:13">
      <c r="A118" s="234"/>
      <c r="B118" s="234"/>
      <c r="C118" s="215" t="s">
        <v>165</v>
      </c>
      <c r="D118" s="455">
        <v>6</v>
      </c>
      <c r="E118" s="455">
        <v>9</v>
      </c>
      <c r="F118" s="455">
        <v>11</v>
      </c>
      <c r="G118" s="455">
        <v>11</v>
      </c>
      <c r="H118" s="455">
        <v>8</v>
      </c>
      <c r="I118" s="455">
        <v>4</v>
      </c>
      <c r="J118" s="455">
        <v>6</v>
      </c>
      <c r="K118" s="455">
        <v>5</v>
      </c>
      <c r="L118" s="455">
        <v>9</v>
      </c>
      <c r="M118" s="455">
        <v>7</v>
      </c>
    </row>
    <row r="119" spans="1:13">
      <c r="A119" s="234"/>
      <c r="B119" s="234"/>
      <c r="C119" s="215" t="s">
        <v>166</v>
      </c>
      <c r="D119" s="455">
        <v>37</v>
      </c>
      <c r="E119" s="455">
        <v>40</v>
      </c>
      <c r="F119" s="455" t="s">
        <v>210</v>
      </c>
      <c r="G119" s="455">
        <v>36</v>
      </c>
      <c r="H119" s="455">
        <v>34</v>
      </c>
      <c r="I119" s="455">
        <v>25</v>
      </c>
      <c r="J119" s="455">
        <v>36</v>
      </c>
      <c r="K119" s="455">
        <v>23</v>
      </c>
      <c r="L119" s="455">
        <v>29</v>
      </c>
      <c r="M119" s="455">
        <v>14</v>
      </c>
    </row>
    <row r="120" spans="1:13">
      <c r="A120" s="234"/>
      <c r="B120" s="234"/>
      <c r="C120" s="215" t="s">
        <v>167</v>
      </c>
      <c r="D120" s="455">
        <v>15</v>
      </c>
      <c r="E120" s="455">
        <v>9</v>
      </c>
      <c r="F120" s="455">
        <v>12</v>
      </c>
      <c r="G120" s="455">
        <v>11</v>
      </c>
      <c r="H120" s="455">
        <v>18</v>
      </c>
      <c r="I120" s="455">
        <v>11</v>
      </c>
      <c r="J120" s="455">
        <v>13</v>
      </c>
      <c r="K120" s="455">
        <v>12</v>
      </c>
      <c r="L120" s="455">
        <v>19</v>
      </c>
      <c r="M120" s="455">
        <v>17</v>
      </c>
    </row>
    <row r="121" spans="1:13">
      <c r="A121" s="234"/>
      <c r="B121" s="234"/>
      <c r="C121" s="215" t="s">
        <v>168</v>
      </c>
      <c r="D121" s="455">
        <v>18</v>
      </c>
      <c r="E121" s="455">
        <v>27</v>
      </c>
      <c r="F121" s="455">
        <v>32</v>
      </c>
      <c r="G121" s="455">
        <v>31</v>
      </c>
      <c r="H121" s="455">
        <v>30</v>
      </c>
      <c r="I121" s="455">
        <v>22</v>
      </c>
      <c r="J121" s="455">
        <v>25</v>
      </c>
      <c r="K121" s="455">
        <v>36</v>
      </c>
      <c r="L121" s="455">
        <v>35</v>
      </c>
      <c r="M121" s="455">
        <v>28</v>
      </c>
    </row>
    <row r="122" spans="1:13">
      <c r="A122" s="234"/>
      <c r="B122" s="234" t="s">
        <v>169</v>
      </c>
      <c r="C122" s="215"/>
      <c r="D122" s="455"/>
      <c r="E122" s="455"/>
      <c r="F122" s="455"/>
      <c r="G122" s="455"/>
      <c r="H122" s="455"/>
      <c r="I122" s="455"/>
      <c r="J122" s="455"/>
      <c r="K122" s="455"/>
      <c r="L122" s="455"/>
      <c r="M122" s="455"/>
    </row>
    <row r="123" spans="1:13">
      <c r="A123" s="234"/>
      <c r="B123" s="234"/>
      <c r="C123" s="215" t="s">
        <v>170</v>
      </c>
      <c r="D123" s="455">
        <v>32</v>
      </c>
      <c r="E123" s="455">
        <v>38</v>
      </c>
      <c r="F123" s="455">
        <v>43</v>
      </c>
      <c r="G123" s="455">
        <v>30</v>
      </c>
      <c r="H123" s="455">
        <v>35</v>
      </c>
      <c r="I123" s="455">
        <v>43</v>
      </c>
      <c r="J123" s="455">
        <v>33</v>
      </c>
      <c r="K123" s="455">
        <v>43</v>
      </c>
      <c r="L123" s="455">
        <v>43</v>
      </c>
      <c r="M123" s="455">
        <v>26</v>
      </c>
    </row>
    <row r="124" spans="1:13">
      <c r="A124" s="234"/>
      <c r="B124" s="234"/>
      <c r="C124" s="215" t="s">
        <v>171</v>
      </c>
      <c r="D124" s="455">
        <v>126</v>
      </c>
      <c r="E124" s="455">
        <v>110</v>
      </c>
      <c r="F124" s="455">
        <v>117</v>
      </c>
      <c r="G124" s="455">
        <v>115</v>
      </c>
      <c r="H124" s="455">
        <v>92</v>
      </c>
      <c r="I124" s="455">
        <v>81</v>
      </c>
      <c r="J124" s="455">
        <v>99</v>
      </c>
      <c r="K124" s="455">
        <v>67</v>
      </c>
      <c r="L124" s="455">
        <v>104</v>
      </c>
      <c r="M124" s="455">
        <v>80</v>
      </c>
    </row>
    <row r="125" spans="1:13">
      <c r="A125" s="234"/>
      <c r="B125" s="234"/>
      <c r="C125" s="215" t="s">
        <v>172</v>
      </c>
      <c r="D125" s="455">
        <v>9</v>
      </c>
      <c r="E125" s="455">
        <v>13</v>
      </c>
      <c r="F125" s="455">
        <v>8</v>
      </c>
      <c r="G125" s="455">
        <v>22</v>
      </c>
      <c r="H125" s="455">
        <v>7</v>
      </c>
      <c r="I125" s="455">
        <v>7</v>
      </c>
      <c r="J125" s="455">
        <v>17</v>
      </c>
      <c r="K125" s="455">
        <v>13</v>
      </c>
      <c r="L125" s="455">
        <v>13</v>
      </c>
      <c r="M125" s="455">
        <v>13</v>
      </c>
    </row>
    <row r="126" spans="1:13">
      <c r="A126" s="234"/>
      <c r="B126" s="234"/>
      <c r="C126" s="215" t="s">
        <v>173</v>
      </c>
      <c r="D126" s="455">
        <v>74</v>
      </c>
      <c r="E126" s="455">
        <v>65</v>
      </c>
      <c r="F126" s="455">
        <v>68</v>
      </c>
      <c r="G126" s="455">
        <v>58</v>
      </c>
      <c r="H126" s="455">
        <v>90</v>
      </c>
      <c r="I126" s="455">
        <v>58</v>
      </c>
      <c r="J126" s="455">
        <v>77</v>
      </c>
      <c r="K126" s="455">
        <v>59</v>
      </c>
      <c r="L126" s="455">
        <v>67</v>
      </c>
      <c r="M126" s="455">
        <v>46</v>
      </c>
    </row>
    <row r="127" spans="1:13">
      <c r="A127" s="234"/>
      <c r="B127" s="234"/>
      <c r="C127" s="215" t="s">
        <v>174</v>
      </c>
      <c r="D127" s="455">
        <v>124</v>
      </c>
      <c r="E127" s="455">
        <v>162</v>
      </c>
      <c r="F127" s="455">
        <v>155</v>
      </c>
      <c r="G127" s="455">
        <v>138</v>
      </c>
      <c r="H127" s="455">
        <v>152</v>
      </c>
      <c r="I127" s="455">
        <v>155</v>
      </c>
      <c r="J127" s="455">
        <v>167</v>
      </c>
      <c r="K127" s="455">
        <v>160</v>
      </c>
      <c r="L127" s="455">
        <v>180</v>
      </c>
      <c r="M127" s="455">
        <v>175</v>
      </c>
    </row>
    <row r="128" spans="1:13">
      <c r="A128" s="234"/>
      <c r="B128" s="234"/>
      <c r="C128" s="215" t="s">
        <v>175</v>
      </c>
      <c r="D128" s="455">
        <v>51</v>
      </c>
      <c r="E128" s="455">
        <v>50</v>
      </c>
      <c r="F128" s="455">
        <v>51</v>
      </c>
      <c r="G128" s="455">
        <v>69</v>
      </c>
      <c r="H128" s="455">
        <v>47</v>
      </c>
      <c r="I128" s="455">
        <v>37</v>
      </c>
      <c r="J128" s="455">
        <v>47</v>
      </c>
      <c r="K128" s="455">
        <v>59</v>
      </c>
      <c r="L128" s="455">
        <v>68</v>
      </c>
      <c r="M128" s="455">
        <v>47</v>
      </c>
    </row>
    <row r="129" spans="1:13">
      <c r="A129" s="226" t="s">
        <v>647</v>
      </c>
      <c r="B129" s="226"/>
      <c r="C129" s="226"/>
      <c r="D129" s="440">
        <v>1812</v>
      </c>
      <c r="E129" s="440">
        <v>1952</v>
      </c>
      <c r="F129" s="440">
        <v>1854</v>
      </c>
      <c r="G129" s="440">
        <v>1829</v>
      </c>
      <c r="H129" s="440">
        <v>2032</v>
      </c>
      <c r="I129" s="440">
        <v>1861</v>
      </c>
      <c r="J129" s="440">
        <v>1855</v>
      </c>
      <c r="K129" s="440">
        <f>SUM(K130:K176)</f>
        <v>2035</v>
      </c>
      <c r="L129" s="440">
        <f>SUM(L130:L176)</f>
        <v>1949</v>
      </c>
      <c r="M129" s="440">
        <v>1783</v>
      </c>
    </row>
    <row r="130" spans="1:13">
      <c r="A130" s="234"/>
      <c r="B130" s="234" t="s">
        <v>176</v>
      </c>
      <c r="C130" s="215"/>
      <c r="D130" s="455"/>
      <c r="E130" s="455"/>
      <c r="F130" s="455"/>
      <c r="G130" s="455"/>
      <c r="H130" s="455"/>
      <c r="I130" s="455"/>
      <c r="J130" s="455"/>
      <c r="K130" s="455"/>
      <c r="L130" s="455"/>
      <c r="M130" s="455"/>
    </row>
    <row r="131" spans="1:13">
      <c r="A131" s="234"/>
      <c r="B131" s="234"/>
      <c r="C131" s="215" t="s">
        <v>177</v>
      </c>
      <c r="D131" s="455">
        <v>52</v>
      </c>
      <c r="E131" s="455">
        <v>33</v>
      </c>
      <c r="F131" s="455">
        <v>36</v>
      </c>
      <c r="G131" s="455">
        <v>40</v>
      </c>
      <c r="H131" s="455">
        <v>64</v>
      </c>
      <c r="I131" s="455">
        <v>32</v>
      </c>
      <c r="J131" s="455">
        <v>51</v>
      </c>
      <c r="K131" s="455">
        <v>73</v>
      </c>
      <c r="L131" s="455">
        <v>63</v>
      </c>
      <c r="M131" s="455">
        <v>45</v>
      </c>
    </row>
    <row r="132" spans="1:13">
      <c r="A132" s="234"/>
      <c r="B132" s="234"/>
      <c r="C132" s="215" t="s">
        <v>178</v>
      </c>
      <c r="D132" s="455">
        <v>12</v>
      </c>
      <c r="E132" s="455">
        <v>11</v>
      </c>
      <c r="F132" s="455">
        <v>15</v>
      </c>
      <c r="G132" s="455">
        <v>6</v>
      </c>
      <c r="H132" s="455">
        <v>6</v>
      </c>
      <c r="I132" s="455">
        <v>8</v>
      </c>
      <c r="J132" s="455">
        <v>11</v>
      </c>
      <c r="K132" s="455">
        <v>4</v>
      </c>
      <c r="L132" s="455">
        <v>12</v>
      </c>
      <c r="M132" s="455">
        <v>5</v>
      </c>
    </row>
    <row r="133" spans="1:13">
      <c r="A133" s="234"/>
      <c r="B133" s="234"/>
      <c r="C133" s="215" t="s">
        <v>179</v>
      </c>
      <c r="D133" s="455">
        <v>21</v>
      </c>
      <c r="E133" s="455" t="s">
        <v>210</v>
      </c>
      <c r="F133" s="455" t="s">
        <v>210</v>
      </c>
      <c r="G133" s="455">
        <v>18</v>
      </c>
      <c r="H133" s="455">
        <v>32</v>
      </c>
      <c r="I133" s="455">
        <v>15</v>
      </c>
      <c r="J133" s="455">
        <v>29</v>
      </c>
      <c r="K133" s="455">
        <v>20</v>
      </c>
      <c r="L133" s="455">
        <v>15</v>
      </c>
      <c r="M133" s="455">
        <v>18</v>
      </c>
    </row>
    <row r="134" spans="1:13">
      <c r="A134" s="234"/>
      <c r="B134" s="234"/>
      <c r="C134" s="215" t="s">
        <v>180</v>
      </c>
      <c r="D134" s="455">
        <v>32</v>
      </c>
      <c r="E134" s="455">
        <v>43</v>
      </c>
      <c r="F134" s="455">
        <v>43</v>
      </c>
      <c r="G134" s="455">
        <v>46</v>
      </c>
      <c r="H134" s="455">
        <v>42</v>
      </c>
      <c r="I134" s="455">
        <v>40</v>
      </c>
      <c r="J134" s="455">
        <v>33</v>
      </c>
      <c r="K134" s="455">
        <v>46</v>
      </c>
      <c r="L134" s="455">
        <v>40</v>
      </c>
      <c r="M134" s="455">
        <v>36</v>
      </c>
    </row>
    <row r="135" spans="1:13">
      <c r="A135" s="234"/>
      <c r="B135" s="234"/>
      <c r="C135" s="215" t="s">
        <v>181</v>
      </c>
      <c r="D135" s="455">
        <v>85</v>
      </c>
      <c r="E135" s="455">
        <v>80</v>
      </c>
      <c r="F135" s="455">
        <v>81</v>
      </c>
      <c r="G135" s="455">
        <v>56</v>
      </c>
      <c r="H135" s="455">
        <v>89</v>
      </c>
      <c r="I135" s="455">
        <v>65</v>
      </c>
      <c r="J135" s="455">
        <v>65</v>
      </c>
      <c r="K135" s="455">
        <v>65</v>
      </c>
      <c r="L135" s="455">
        <v>63</v>
      </c>
      <c r="M135" s="455">
        <v>67</v>
      </c>
    </row>
    <row r="136" spans="1:13">
      <c r="A136" s="234"/>
      <c r="B136" s="234"/>
      <c r="C136" s="215" t="s">
        <v>182</v>
      </c>
      <c r="D136" s="455">
        <v>15</v>
      </c>
      <c r="E136" s="455">
        <v>12</v>
      </c>
      <c r="F136" s="455">
        <v>11</v>
      </c>
      <c r="G136" s="455">
        <v>8</v>
      </c>
      <c r="H136" s="455">
        <v>15</v>
      </c>
      <c r="I136" s="455">
        <v>4</v>
      </c>
      <c r="J136" s="455">
        <v>11</v>
      </c>
      <c r="K136" s="455">
        <v>8</v>
      </c>
      <c r="L136" s="455">
        <v>8</v>
      </c>
      <c r="M136" s="455">
        <v>8</v>
      </c>
    </row>
    <row r="137" spans="1:13">
      <c r="A137" s="234"/>
      <c r="B137" s="234"/>
      <c r="C137" s="215" t="s">
        <v>183</v>
      </c>
      <c r="D137" s="455">
        <v>26</v>
      </c>
      <c r="E137" s="455">
        <v>36</v>
      </c>
      <c r="F137" s="455">
        <v>31</v>
      </c>
      <c r="G137" s="455">
        <v>28</v>
      </c>
      <c r="H137" s="455">
        <v>31</v>
      </c>
      <c r="I137" s="455">
        <v>38</v>
      </c>
      <c r="J137" s="455">
        <v>32</v>
      </c>
      <c r="K137" s="455">
        <v>24</v>
      </c>
      <c r="L137" s="455">
        <v>24</v>
      </c>
      <c r="M137" s="455">
        <v>25</v>
      </c>
    </row>
    <row r="138" spans="1:13">
      <c r="A138" s="234"/>
      <c r="B138" s="234"/>
      <c r="C138" s="215" t="s">
        <v>184</v>
      </c>
      <c r="D138" s="455">
        <v>30</v>
      </c>
      <c r="E138" s="455">
        <v>35</v>
      </c>
      <c r="F138" s="455">
        <v>29</v>
      </c>
      <c r="G138" s="455">
        <v>33</v>
      </c>
      <c r="H138" s="455">
        <v>29</v>
      </c>
      <c r="I138" s="455">
        <v>26</v>
      </c>
      <c r="J138" s="455">
        <v>35</v>
      </c>
      <c r="K138" s="455">
        <v>29</v>
      </c>
      <c r="L138" s="455">
        <v>25</v>
      </c>
      <c r="M138" s="455">
        <v>31</v>
      </c>
    </row>
    <row r="139" spans="1:13">
      <c r="A139" s="234"/>
      <c r="B139" s="234"/>
      <c r="C139" s="215" t="s">
        <v>185</v>
      </c>
      <c r="D139" s="455">
        <v>56</v>
      </c>
      <c r="E139" s="455">
        <v>61</v>
      </c>
      <c r="F139" s="455">
        <v>42</v>
      </c>
      <c r="G139" s="455">
        <v>48</v>
      </c>
      <c r="H139" s="455">
        <v>47</v>
      </c>
      <c r="I139" s="455">
        <v>35</v>
      </c>
      <c r="J139" s="455">
        <v>48</v>
      </c>
      <c r="K139" s="455">
        <v>51</v>
      </c>
      <c r="L139" s="455">
        <v>48</v>
      </c>
      <c r="M139" s="455">
        <v>50</v>
      </c>
    </row>
    <row r="140" spans="1:13">
      <c r="A140" s="234"/>
      <c r="B140" s="234" t="s">
        <v>186</v>
      </c>
      <c r="C140" s="215"/>
      <c r="D140" s="455"/>
      <c r="E140" s="455"/>
      <c r="F140" s="455"/>
      <c r="G140" s="455"/>
      <c r="H140" s="455"/>
      <c r="I140" s="455"/>
      <c r="J140" s="455"/>
      <c r="K140" s="455"/>
      <c r="L140" s="455"/>
      <c r="M140" s="455"/>
    </row>
    <row r="141" spans="1:13">
      <c r="A141" s="234"/>
      <c r="B141" s="234"/>
      <c r="C141" s="215" t="s">
        <v>187</v>
      </c>
      <c r="D141" s="455">
        <v>13</v>
      </c>
      <c r="E141" s="455">
        <v>14</v>
      </c>
      <c r="F141" s="455">
        <v>20</v>
      </c>
      <c r="G141" s="455">
        <v>20</v>
      </c>
      <c r="H141" s="455">
        <v>8</v>
      </c>
      <c r="I141" s="455">
        <v>14</v>
      </c>
      <c r="J141" s="455">
        <v>4</v>
      </c>
      <c r="K141" s="455">
        <v>14</v>
      </c>
      <c r="L141" s="455">
        <v>9</v>
      </c>
      <c r="M141" s="455">
        <v>12</v>
      </c>
    </row>
    <row r="142" spans="1:13">
      <c r="A142" s="234"/>
      <c r="B142" s="234"/>
      <c r="C142" s="215" t="s">
        <v>188</v>
      </c>
      <c r="D142" s="455">
        <v>53</v>
      </c>
      <c r="E142" s="455">
        <v>45</v>
      </c>
      <c r="F142" s="455">
        <v>59</v>
      </c>
      <c r="G142" s="455">
        <v>58</v>
      </c>
      <c r="H142" s="455">
        <v>69</v>
      </c>
      <c r="I142" s="455">
        <v>71</v>
      </c>
      <c r="J142" s="455">
        <v>63</v>
      </c>
      <c r="K142" s="455">
        <v>70</v>
      </c>
      <c r="L142" s="455">
        <v>37</v>
      </c>
      <c r="M142" s="455">
        <v>47</v>
      </c>
    </row>
    <row r="143" spans="1:13">
      <c r="A143" s="234"/>
      <c r="B143" s="234"/>
      <c r="C143" s="215" t="s">
        <v>189</v>
      </c>
      <c r="D143" s="455">
        <v>97</v>
      </c>
      <c r="E143" s="455">
        <v>110</v>
      </c>
      <c r="F143" s="455">
        <v>92</v>
      </c>
      <c r="G143" s="455">
        <v>99</v>
      </c>
      <c r="H143" s="455">
        <v>89</v>
      </c>
      <c r="I143" s="455">
        <v>102</v>
      </c>
      <c r="J143" s="455">
        <v>109</v>
      </c>
      <c r="K143" s="455">
        <v>97</v>
      </c>
      <c r="L143" s="455">
        <v>102</v>
      </c>
      <c r="M143" s="455">
        <v>84</v>
      </c>
    </row>
    <row r="144" spans="1:13">
      <c r="A144" s="234"/>
      <c r="B144" s="234"/>
      <c r="C144" s="215" t="s">
        <v>190</v>
      </c>
      <c r="D144" s="455">
        <v>10</v>
      </c>
      <c r="E144" s="455">
        <v>17</v>
      </c>
      <c r="F144" s="455">
        <v>17</v>
      </c>
      <c r="G144" s="455">
        <v>18</v>
      </c>
      <c r="H144" s="455">
        <v>10</v>
      </c>
      <c r="I144" s="455">
        <v>15</v>
      </c>
      <c r="J144" s="455">
        <v>13</v>
      </c>
      <c r="K144" s="455">
        <v>18</v>
      </c>
      <c r="L144" s="455">
        <v>12</v>
      </c>
      <c r="M144" s="455">
        <v>18</v>
      </c>
    </row>
    <row r="145" spans="1:13">
      <c r="A145" s="234"/>
      <c r="B145" s="234"/>
      <c r="C145" s="215" t="s">
        <v>191</v>
      </c>
      <c r="D145" s="455">
        <v>38</v>
      </c>
      <c r="E145" s="455">
        <v>41</v>
      </c>
      <c r="F145" s="455">
        <v>40</v>
      </c>
      <c r="G145" s="455">
        <v>61</v>
      </c>
      <c r="H145" s="455">
        <v>54</v>
      </c>
      <c r="I145" s="455">
        <v>53</v>
      </c>
      <c r="J145" s="455">
        <v>59</v>
      </c>
      <c r="K145" s="455">
        <v>55</v>
      </c>
      <c r="L145" s="455">
        <v>62</v>
      </c>
      <c r="M145" s="455">
        <v>46</v>
      </c>
    </row>
    <row r="146" spans="1:13">
      <c r="A146" s="234"/>
      <c r="B146" s="234"/>
      <c r="C146" s="215" t="s">
        <v>192</v>
      </c>
      <c r="D146" s="455">
        <v>49</v>
      </c>
      <c r="E146" s="455">
        <v>66</v>
      </c>
      <c r="F146" s="455">
        <v>46</v>
      </c>
      <c r="G146" s="455">
        <v>50</v>
      </c>
      <c r="H146" s="455">
        <v>62</v>
      </c>
      <c r="I146" s="455">
        <v>66</v>
      </c>
      <c r="J146" s="455">
        <v>48</v>
      </c>
      <c r="K146" s="455">
        <v>37</v>
      </c>
      <c r="L146" s="455">
        <v>33</v>
      </c>
      <c r="M146" s="455">
        <v>36</v>
      </c>
    </row>
    <row r="147" spans="1:13">
      <c r="A147" s="234"/>
      <c r="B147" s="234"/>
      <c r="C147" s="215" t="s">
        <v>193</v>
      </c>
      <c r="D147" s="455">
        <v>42</v>
      </c>
      <c r="E147" s="455">
        <v>47</v>
      </c>
      <c r="F147" s="455">
        <v>44</v>
      </c>
      <c r="G147" s="455">
        <v>40</v>
      </c>
      <c r="H147" s="455">
        <v>49</v>
      </c>
      <c r="I147" s="455">
        <v>41</v>
      </c>
      <c r="J147" s="455">
        <v>28</v>
      </c>
      <c r="K147" s="455">
        <v>28</v>
      </c>
      <c r="L147" s="455">
        <v>60</v>
      </c>
      <c r="M147" s="455">
        <v>40</v>
      </c>
    </row>
    <row r="148" spans="1:13">
      <c r="A148" s="234"/>
      <c r="B148" s="234"/>
      <c r="C148" s="215" t="s">
        <v>194</v>
      </c>
      <c r="D148" s="455">
        <v>0</v>
      </c>
      <c r="E148" s="455">
        <v>2</v>
      </c>
      <c r="F148" s="455">
        <v>2</v>
      </c>
      <c r="G148" s="455" t="s">
        <v>210</v>
      </c>
      <c r="H148" s="455">
        <v>7</v>
      </c>
      <c r="I148" s="455">
        <v>0</v>
      </c>
      <c r="J148" s="455">
        <v>0</v>
      </c>
      <c r="K148" s="455">
        <v>1</v>
      </c>
      <c r="L148" s="455">
        <v>2</v>
      </c>
      <c r="M148" s="455">
        <v>9</v>
      </c>
    </row>
    <row r="149" spans="1:13">
      <c r="A149" s="234"/>
      <c r="B149" s="234" t="s">
        <v>453</v>
      </c>
      <c r="C149" s="215"/>
      <c r="D149" s="455"/>
      <c r="E149" s="455"/>
      <c r="F149" s="455"/>
      <c r="G149" s="455"/>
      <c r="H149" s="455"/>
      <c r="I149" s="455"/>
      <c r="J149" s="455"/>
      <c r="K149" s="455"/>
      <c r="L149" s="455"/>
      <c r="M149" s="455"/>
    </row>
    <row r="150" spans="1:13">
      <c r="A150" s="234"/>
      <c r="B150" s="234"/>
      <c r="C150" s="215" t="s">
        <v>195</v>
      </c>
      <c r="D150" s="455">
        <v>24</v>
      </c>
      <c r="E150" s="455">
        <v>39</v>
      </c>
      <c r="F150" s="455">
        <v>20</v>
      </c>
      <c r="G150" s="455">
        <v>23</v>
      </c>
      <c r="H150" s="455">
        <v>31</v>
      </c>
      <c r="I150" s="455">
        <v>21</v>
      </c>
      <c r="J150" s="455">
        <v>35</v>
      </c>
      <c r="K150" s="455">
        <v>16</v>
      </c>
      <c r="L150" s="455">
        <v>18</v>
      </c>
      <c r="M150" s="455">
        <v>24</v>
      </c>
    </row>
    <row r="151" spans="1:13">
      <c r="A151" s="234"/>
      <c r="B151" s="234"/>
      <c r="C151" s="215" t="s">
        <v>196</v>
      </c>
      <c r="D151" s="455">
        <v>48</v>
      </c>
      <c r="E151" s="455">
        <v>49</v>
      </c>
      <c r="F151" s="455">
        <v>60</v>
      </c>
      <c r="G151" s="455">
        <v>38</v>
      </c>
      <c r="H151" s="455">
        <v>55</v>
      </c>
      <c r="I151" s="455">
        <v>37</v>
      </c>
      <c r="J151" s="455">
        <v>39</v>
      </c>
      <c r="K151" s="455">
        <v>43</v>
      </c>
      <c r="L151" s="455">
        <v>43</v>
      </c>
      <c r="M151" s="455">
        <v>53</v>
      </c>
    </row>
    <row r="152" spans="1:13">
      <c r="A152" s="234"/>
      <c r="B152" s="234"/>
      <c r="C152" s="215" t="s">
        <v>197</v>
      </c>
      <c r="D152" s="455">
        <v>27</v>
      </c>
      <c r="E152" s="455">
        <v>37</v>
      </c>
      <c r="F152" s="455">
        <v>33</v>
      </c>
      <c r="G152" s="455">
        <v>13</v>
      </c>
      <c r="H152" s="455">
        <v>32</v>
      </c>
      <c r="I152" s="455">
        <v>39</v>
      </c>
      <c r="J152" s="455">
        <v>27</v>
      </c>
      <c r="K152" s="455">
        <v>52</v>
      </c>
      <c r="L152" s="455">
        <v>61</v>
      </c>
      <c r="M152" s="455">
        <v>46</v>
      </c>
    </row>
    <row r="153" spans="1:13">
      <c r="A153" s="234"/>
      <c r="B153" s="234"/>
      <c r="C153" s="215" t="s">
        <v>198</v>
      </c>
      <c r="D153" s="455">
        <v>69</v>
      </c>
      <c r="E153" s="455">
        <v>74</v>
      </c>
      <c r="F153" s="455">
        <v>79</v>
      </c>
      <c r="G153" s="455">
        <v>48</v>
      </c>
      <c r="H153" s="455">
        <v>88</v>
      </c>
      <c r="I153" s="455">
        <v>64</v>
      </c>
      <c r="J153" s="455">
        <v>70</v>
      </c>
      <c r="K153" s="455">
        <v>62</v>
      </c>
      <c r="L153" s="455">
        <v>64</v>
      </c>
      <c r="M153" s="455">
        <v>64</v>
      </c>
    </row>
    <row r="154" spans="1:13">
      <c r="A154" s="234"/>
      <c r="B154" s="234"/>
      <c r="C154" s="215" t="s">
        <v>199</v>
      </c>
      <c r="D154" s="455">
        <v>42</v>
      </c>
      <c r="E154" s="455">
        <v>52</v>
      </c>
      <c r="F154" s="455">
        <v>32</v>
      </c>
      <c r="G154" s="455">
        <v>37</v>
      </c>
      <c r="H154" s="455">
        <v>40</v>
      </c>
      <c r="I154" s="455">
        <v>39</v>
      </c>
      <c r="J154" s="455">
        <v>32</v>
      </c>
      <c r="K154" s="455">
        <v>39</v>
      </c>
      <c r="L154" s="455">
        <v>38</v>
      </c>
      <c r="M154" s="455">
        <v>27</v>
      </c>
    </row>
    <row r="155" spans="1:13">
      <c r="A155" s="234"/>
      <c r="B155" s="234"/>
      <c r="C155" s="215" t="s">
        <v>200</v>
      </c>
      <c r="D155" s="455">
        <v>122</v>
      </c>
      <c r="E155" s="455" t="s">
        <v>210</v>
      </c>
      <c r="F155" s="455" t="s">
        <v>210</v>
      </c>
      <c r="G155" s="455">
        <v>111</v>
      </c>
      <c r="H155" s="455">
        <v>159</v>
      </c>
      <c r="I155" s="455">
        <v>149</v>
      </c>
      <c r="J155" s="455">
        <v>140</v>
      </c>
      <c r="K155" s="455">
        <v>180</v>
      </c>
      <c r="L155" s="455">
        <v>163</v>
      </c>
      <c r="M155" s="455">
        <v>152</v>
      </c>
    </row>
    <row r="156" spans="1:13">
      <c r="A156" s="234"/>
      <c r="B156" s="234"/>
      <c r="C156" s="215" t="s">
        <v>201</v>
      </c>
      <c r="D156" s="455" t="s">
        <v>210</v>
      </c>
      <c r="E156" s="455">
        <v>30</v>
      </c>
      <c r="F156" s="455">
        <v>29</v>
      </c>
      <c r="G156" s="455">
        <v>34</v>
      </c>
      <c r="H156" s="455">
        <v>37</v>
      </c>
      <c r="I156" s="455">
        <v>24</v>
      </c>
      <c r="J156" s="455">
        <v>21</v>
      </c>
      <c r="K156" s="455">
        <v>34</v>
      </c>
      <c r="L156" s="455">
        <v>46</v>
      </c>
      <c r="M156" s="455">
        <v>36</v>
      </c>
    </row>
    <row r="157" spans="1:13">
      <c r="A157" s="234"/>
      <c r="B157" s="234" t="s">
        <v>202</v>
      </c>
      <c r="C157" s="215"/>
      <c r="D157" s="455"/>
      <c r="E157" s="455"/>
      <c r="F157" s="455"/>
      <c r="G157" s="455"/>
      <c r="H157" s="455"/>
      <c r="I157" s="455"/>
      <c r="J157" s="455"/>
      <c r="K157" s="455"/>
      <c r="L157" s="455"/>
      <c r="M157" s="455"/>
    </row>
    <row r="158" spans="1:13">
      <c r="A158" s="234"/>
      <c r="B158" s="234"/>
      <c r="C158" s="215" t="s">
        <v>203</v>
      </c>
      <c r="D158" s="455">
        <v>9</v>
      </c>
      <c r="E158" s="455">
        <v>12</v>
      </c>
      <c r="F158" s="455">
        <v>16</v>
      </c>
      <c r="G158" s="455">
        <v>6</v>
      </c>
      <c r="H158" s="455">
        <v>9</v>
      </c>
      <c r="I158" s="455">
        <v>14</v>
      </c>
      <c r="J158" s="455">
        <v>10</v>
      </c>
      <c r="K158" s="455">
        <v>9</v>
      </c>
      <c r="L158" s="455">
        <v>13</v>
      </c>
      <c r="M158" s="455">
        <v>17</v>
      </c>
    </row>
    <row r="159" spans="1:13">
      <c r="A159" s="234"/>
      <c r="B159" s="234"/>
      <c r="C159" s="215" t="s">
        <v>204</v>
      </c>
      <c r="D159" s="455">
        <v>80</v>
      </c>
      <c r="E159" s="455">
        <v>89</v>
      </c>
      <c r="F159" s="455">
        <v>71</v>
      </c>
      <c r="G159" s="455">
        <v>79</v>
      </c>
      <c r="H159" s="455">
        <v>78</v>
      </c>
      <c r="I159" s="455">
        <v>78</v>
      </c>
      <c r="J159" s="455">
        <v>75</v>
      </c>
      <c r="K159" s="455">
        <v>104</v>
      </c>
      <c r="L159" s="455">
        <v>97</v>
      </c>
      <c r="M159" s="455">
        <v>91</v>
      </c>
    </row>
    <row r="160" spans="1:13">
      <c r="A160" s="234"/>
      <c r="B160" s="234"/>
      <c r="C160" s="215" t="s">
        <v>205</v>
      </c>
      <c r="D160" s="455">
        <v>68</v>
      </c>
      <c r="E160" s="455">
        <v>77</v>
      </c>
      <c r="F160" s="455">
        <v>85</v>
      </c>
      <c r="G160" s="455">
        <v>97</v>
      </c>
      <c r="H160" s="455">
        <v>81</v>
      </c>
      <c r="I160" s="455">
        <v>71</v>
      </c>
      <c r="J160" s="455">
        <v>98</v>
      </c>
      <c r="K160" s="455">
        <v>97</v>
      </c>
      <c r="L160" s="455">
        <v>105</v>
      </c>
      <c r="M160" s="455">
        <v>82</v>
      </c>
    </row>
    <row r="161" spans="1:13">
      <c r="A161" s="234"/>
      <c r="B161" s="234"/>
      <c r="C161" s="215" t="s">
        <v>206</v>
      </c>
      <c r="D161" s="455">
        <v>40</v>
      </c>
      <c r="E161" s="455">
        <v>26</v>
      </c>
      <c r="F161" s="455">
        <v>35</v>
      </c>
      <c r="G161" s="455">
        <v>41</v>
      </c>
      <c r="H161" s="455">
        <v>30</v>
      </c>
      <c r="I161" s="455">
        <v>35</v>
      </c>
      <c r="J161" s="455">
        <v>39</v>
      </c>
      <c r="K161" s="455">
        <v>28</v>
      </c>
      <c r="L161" s="455">
        <v>33</v>
      </c>
      <c r="M161" s="455">
        <v>29</v>
      </c>
    </row>
    <row r="162" spans="1:13">
      <c r="A162" s="234"/>
      <c r="B162" s="234"/>
      <c r="C162" s="215" t="s">
        <v>207</v>
      </c>
      <c r="D162" s="455">
        <v>55</v>
      </c>
      <c r="E162" s="455">
        <v>39</v>
      </c>
      <c r="F162" s="455">
        <v>24</v>
      </c>
      <c r="G162" s="455">
        <v>33</v>
      </c>
      <c r="H162" s="455">
        <v>36</v>
      </c>
      <c r="I162" s="455">
        <v>51</v>
      </c>
      <c r="J162" s="455">
        <v>48</v>
      </c>
      <c r="K162" s="455">
        <v>59</v>
      </c>
      <c r="L162" s="455">
        <v>48</v>
      </c>
      <c r="M162" s="455">
        <v>26</v>
      </c>
    </row>
    <row r="163" spans="1:13">
      <c r="A163" s="234"/>
      <c r="B163" s="234"/>
      <c r="C163" s="215" t="s">
        <v>208</v>
      </c>
      <c r="D163" s="455" t="s">
        <v>210</v>
      </c>
      <c r="E163" s="455">
        <v>121</v>
      </c>
      <c r="F163" s="455">
        <v>118</v>
      </c>
      <c r="G163" s="455">
        <v>120</v>
      </c>
      <c r="H163" s="455">
        <v>110</v>
      </c>
      <c r="I163" s="455">
        <v>129</v>
      </c>
      <c r="J163" s="455">
        <v>116</v>
      </c>
      <c r="K163" s="455">
        <v>149</v>
      </c>
      <c r="L163" s="455">
        <v>130</v>
      </c>
      <c r="M163" s="455">
        <v>128</v>
      </c>
    </row>
    <row r="164" spans="1:13">
      <c r="A164" s="234"/>
      <c r="B164" s="234"/>
      <c r="C164" s="215" t="s">
        <v>209</v>
      </c>
      <c r="D164" s="455">
        <v>26</v>
      </c>
      <c r="E164" s="455">
        <v>35</v>
      </c>
      <c r="F164" s="455">
        <v>38</v>
      </c>
      <c r="G164" s="455">
        <v>25</v>
      </c>
      <c r="H164" s="455">
        <v>37</v>
      </c>
      <c r="I164" s="455">
        <v>45</v>
      </c>
      <c r="J164" s="455">
        <v>31</v>
      </c>
      <c r="K164" s="455">
        <v>36</v>
      </c>
      <c r="L164" s="455">
        <v>31</v>
      </c>
      <c r="M164" s="455">
        <v>32</v>
      </c>
    </row>
    <row r="165" spans="1:13">
      <c r="A165" s="234"/>
      <c r="B165" s="234"/>
      <c r="C165" s="215" t="s">
        <v>980</v>
      </c>
      <c r="D165" s="455">
        <v>0</v>
      </c>
      <c r="E165" s="455">
        <v>0</v>
      </c>
      <c r="F165" s="455" t="s">
        <v>210</v>
      </c>
      <c r="G165" s="455" t="s">
        <v>210</v>
      </c>
      <c r="H165" s="455" t="s">
        <v>210</v>
      </c>
      <c r="I165" s="455" t="s">
        <v>210</v>
      </c>
      <c r="J165" s="455" t="s">
        <v>210</v>
      </c>
      <c r="K165" s="455" t="s">
        <v>210</v>
      </c>
      <c r="L165" s="455" t="s">
        <v>210</v>
      </c>
      <c r="M165" s="455" t="s">
        <v>210</v>
      </c>
    </row>
    <row r="166" spans="1:13">
      <c r="A166" s="234"/>
      <c r="B166" s="234" t="s">
        <v>211</v>
      </c>
      <c r="C166" s="215"/>
      <c r="D166" s="455"/>
      <c r="E166" s="455"/>
      <c r="F166" s="455"/>
      <c r="G166" s="455"/>
      <c r="H166" s="455"/>
      <c r="I166" s="455"/>
      <c r="J166" s="455"/>
      <c r="K166" s="455"/>
      <c r="L166" s="455"/>
      <c r="M166" s="455"/>
    </row>
    <row r="167" spans="1:13">
      <c r="A167" s="234"/>
      <c r="B167" s="234"/>
      <c r="C167" s="215" t="s">
        <v>212</v>
      </c>
      <c r="D167" s="455">
        <v>2</v>
      </c>
      <c r="E167" s="455">
        <v>7</v>
      </c>
      <c r="F167" s="455">
        <v>6</v>
      </c>
      <c r="G167" s="455">
        <v>6</v>
      </c>
      <c r="H167" s="455">
        <v>8</v>
      </c>
      <c r="I167" s="455">
        <v>5</v>
      </c>
      <c r="J167" s="455">
        <v>5</v>
      </c>
      <c r="K167" s="455">
        <v>2</v>
      </c>
      <c r="L167" s="455">
        <v>0</v>
      </c>
      <c r="M167" s="455">
        <v>2</v>
      </c>
    </row>
    <row r="168" spans="1:13">
      <c r="A168" s="234"/>
      <c r="B168" s="234"/>
      <c r="C168" s="215" t="s">
        <v>213</v>
      </c>
      <c r="D168" s="455">
        <v>63</v>
      </c>
      <c r="E168" s="455">
        <v>53</v>
      </c>
      <c r="F168" s="455">
        <v>63</v>
      </c>
      <c r="G168" s="455">
        <v>106</v>
      </c>
      <c r="H168" s="455">
        <v>100</v>
      </c>
      <c r="I168" s="455">
        <v>65</v>
      </c>
      <c r="J168" s="455">
        <v>54</v>
      </c>
      <c r="K168" s="455">
        <v>75</v>
      </c>
      <c r="L168" s="455">
        <v>58</v>
      </c>
      <c r="M168" s="455">
        <v>67</v>
      </c>
    </row>
    <row r="169" spans="1:13">
      <c r="A169" s="234"/>
      <c r="B169" s="234"/>
      <c r="C169" s="215" t="s">
        <v>214</v>
      </c>
      <c r="D169" s="455">
        <v>10</v>
      </c>
      <c r="E169" s="455">
        <v>14</v>
      </c>
      <c r="F169" s="455">
        <v>13</v>
      </c>
      <c r="G169" s="455">
        <v>14</v>
      </c>
      <c r="H169" s="455">
        <v>14</v>
      </c>
      <c r="I169" s="455">
        <v>11</v>
      </c>
      <c r="J169" s="455">
        <v>9</v>
      </c>
      <c r="K169" s="455">
        <v>12</v>
      </c>
      <c r="L169" s="455">
        <v>13</v>
      </c>
      <c r="M169" s="455">
        <v>12</v>
      </c>
    </row>
    <row r="170" spans="1:13">
      <c r="A170" s="234"/>
      <c r="B170" s="234"/>
      <c r="C170" s="215" t="s">
        <v>215</v>
      </c>
      <c r="D170" s="455">
        <v>23</v>
      </c>
      <c r="E170" s="455">
        <v>21</v>
      </c>
      <c r="F170" s="455">
        <v>19</v>
      </c>
      <c r="G170" s="455">
        <v>20</v>
      </c>
      <c r="H170" s="455">
        <v>14</v>
      </c>
      <c r="I170" s="455">
        <v>22</v>
      </c>
      <c r="J170" s="455">
        <v>19</v>
      </c>
      <c r="K170" s="455">
        <v>20</v>
      </c>
      <c r="L170" s="455">
        <v>11</v>
      </c>
      <c r="M170" s="455">
        <v>7</v>
      </c>
    </row>
    <row r="171" spans="1:13">
      <c r="A171" s="234"/>
      <c r="B171" s="234"/>
      <c r="C171" s="215" t="s">
        <v>216</v>
      </c>
      <c r="D171" s="455">
        <v>20</v>
      </c>
      <c r="E171" s="455">
        <v>37</v>
      </c>
      <c r="F171" s="455">
        <v>43</v>
      </c>
      <c r="G171" s="455">
        <v>19</v>
      </c>
      <c r="H171" s="455">
        <v>30</v>
      </c>
      <c r="I171" s="455">
        <v>18</v>
      </c>
      <c r="J171" s="455">
        <v>26</v>
      </c>
      <c r="K171" s="455">
        <v>18</v>
      </c>
      <c r="L171" s="455">
        <v>17</v>
      </c>
      <c r="M171" s="455">
        <v>10</v>
      </c>
    </row>
    <row r="172" spans="1:13">
      <c r="A172" s="234"/>
      <c r="B172" s="234"/>
      <c r="C172" s="215" t="s">
        <v>217</v>
      </c>
      <c r="D172" s="455">
        <v>81</v>
      </c>
      <c r="E172" s="455">
        <v>98</v>
      </c>
      <c r="F172" s="455">
        <v>101</v>
      </c>
      <c r="G172" s="455">
        <v>79</v>
      </c>
      <c r="H172" s="455">
        <v>96</v>
      </c>
      <c r="I172" s="455">
        <v>76</v>
      </c>
      <c r="J172" s="455">
        <v>89</v>
      </c>
      <c r="K172" s="455">
        <v>101</v>
      </c>
      <c r="L172" s="455">
        <v>105</v>
      </c>
      <c r="M172" s="455">
        <v>91</v>
      </c>
    </row>
    <row r="173" spans="1:13">
      <c r="A173" s="234"/>
      <c r="B173" s="234"/>
      <c r="C173" s="215" t="s">
        <v>218</v>
      </c>
      <c r="D173" s="455">
        <v>64</v>
      </c>
      <c r="E173" s="455">
        <v>61</v>
      </c>
      <c r="F173" s="455">
        <v>58</v>
      </c>
      <c r="G173" s="455">
        <v>80</v>
      </c>
      <c r="H173" s="455">
        <v>79</v>
      </c>
      <c r="I173" s="455">
        <v>91</v>
      </c>
      <c r="J173" s="455">
        <v>88</v>
      </c>
      <c r="K173" s="455">
        <v>82</v>
      </c>
      <c r="L173" s="455">
        <v>87</v>
      </c>
      <c r="M173" s="455">
        <v>83</v>
      </c>
    </row>
    <row r="174" spans="1:13">
      <c r="A174" s="234"/>
      <c r="B174" s="234"/>
      <c r="C174" s="215" t="s">
        <v>219</v>
      </c>
      <c r="D174" s="455">
        <v>53</v>
      </c>
      <c r="E174" s="455">
        <v>47</v>
      </c>
      <c r="F174" s="455">
        <v>43</v>
      </c>
      <c r="G174" s="455">
        <v>52</v>
      </c>
      <c r="H174" s="455">
        <v>30</v>
      </c>
      <c r="I174" s="455">
        <v>40</v>
      </c>
      <c r="J174" s="455">
        <v>33</v>
      </c>
      <c r="K174" s="455">
        <v>54</v>
      </c>
      <c r="L174" s="455">
        <v>49</v>
      </c>
      <c r="M174" s="455">
        <v>47</v>
      </c>
    </row>
    <row r="175" spans="1:13">
      <c r="A175" s="234"/>
      <c r="B175" s="234" t="s">
        <v>220</v>
      </c>
      <c r="C175" s="215"/>
      <c r="D175" s="455"/>
      <c r="E175" s="455"/>
      <c r="F175" s="455" t="s">
        <v>210</v>
      </c>
      <c r="G175" s="455"/>
      <c r="H175" s="455"/>
      <c r="I175" s="455"/>
      <c r="J175" s="455"/>
      <c r="K175" s="455"/>
      <c r="L175" s="455"/>
      <c r="M175" s="455"/>
    </row>
    <row r="176" spans="1:13">
      <c r="A176" s="234"/>
      <c r="B176" s="234"/>
      <c r="C176" s="215" t="s">
        <v>221</v>
      </c>
      <c r="D176" s="455">
        <v>98</v>
      </c>
      <c r="E176" s="455">
        <v>127</v>
      </c>
      <c r="F176" s="455" t="s">
        <v>210</v>
      </c>
      <c r="G176" s="455">
        <v>119</v>
      </c>
      <c r="H176" s="455">
        <v>135</v>
      </c>
      <c r="I176" s="455">
        <v>112</v>
      </c>
      <c r="J176" s="455">
        <v>112</v>
      </c>
      <c r="K176" s="455">
        <v>123</v>
      </c>
      <c r="L176" s="455">
        <v>104</v>
      </c>
      <c r="M176" s="455">
        <v>80</v>
      </c>
    </row>
    <row r="177" spans="1:13">
      <c r="A177" s="226" t="s">
        <v>648</v>
      </c>
      <c r="B177" s="226"/>
      <c r="C177" s="226"/>
      <c r="D177" s="440">
        <v>3673</v>
      </c>
      <c r="E177" s="440">
        <v>3937</v>
      </c>
      <c r="F177" s="440">
        <v>4032</v>
      </c>
      <c r="G177" s="440">
        <v>3859</v>
      </c>
      <c r="H177" s="440">
        <v>3839</v>
      </c>
      <c r="I177" s="440">
        <v>4209</v>
      </c>
      <c r="J177" s="440">
        <v>4061</v>
      </c>
      <c r="K177" s="440">
        <f>SUM(K178:K232)</f>
        <v>4133</v>
      </c>
      <c r="L177" s="440">
        <f>SUM(L178:L232)</f>
        <v>3986</v>
      </c>
      <c r="M177" s="440">
        <v>3875</v>
      </c>
    </row>
    <row r="178" spans="1:13">
      <c r="A178" s="234"/>
      <c r="B178" s="234" t="s">
        <v>223</v>
      </c>
      <c r="C178" s="215"/>
      <c r="D178" s="455"/>
      <c r="E178" s="455"/>
      <c r="F178" s="455"/>
      <c r="G178" s="455"/>
      <c r="H178" s="455"/>
      <c r="I178" s="455"/>
      <c r="J178" s="455"/>
      <c r="K178" s="455"/>
      <c r="L178" s="455"/>
      <c r="M178" s="455"/>
    </row>
    <row r="179" spans="1:13">
      <c r="A179" s="234"/>
      <c r="B179" s="234"/>
      <c r="C179" s="215" t="s">
        <v>224</v>
      </c>
      <c r="D179" s="455">
        <v>99</v>
      </c>
      <c r="E179" s="455">
        <v>86</v>
      </c>
      <c r="F179" s="455">
        <v>85</v>
      </c>
      <c r="G179" s="455">
        <v>96</v>
      </c>
      <c r="H179" s="455">
        <v>90</v>
      </c>
      <c r="I179" s="455">
        <v>105</v>
      </c>
      <c r="J179" s="455">
        <v>109</v>
      </c>
      <c r="K179" s="455">
        <v>103</v>
      </c>
      <c r="L179" s="455">
        <v>99</v>
      </c>
      <c r="M179" s="455">
        <v>82</v>
      </c>
    </row>
    <row r="180" spans="1:13">
      <c r="A180" s="234"/>
      <c r="B180" s="234"/>
      <c r="C180" s="215" t="s">
        <v>225</v>
      </c>
      <c r="D180" s="455" t="s">
        <v>210</v>
      </c>
      <c r="E180" s="455">
        <v>138</v>
      </c>
      <c r="F180" s="455">
        <v>100</v>
      </c>
      <c r="G180" s="455">
        <v>125</v>
      </c>
      <c r="H180" s="455">
        <v>100</v>
      </c>
      <c r="I180" s="455">
        <v>137</v>
      </c>
      <c r="J180" s="455">
        <v>112</v>
      </c>
      <c r="K180" s="455">
        <v>103</v>
      </c>
      <c r="L180" s="455">
        <v>111</v>
      </c>
      <c r="M180" s="455">
        <v>102</v>
      </c>
    </row>
    <row r="181" spans="1:13">
      <c r="A181" s="234"/>
      <c r="B181" s="234"/>
      <c r="C181" s="215" t="s">
        <v>226</v>
      </c>
      <c r="D181" s="455">
        <v>3</v>
      </c>
      <c r="E181" s="455">
        <v>10</v>
      </c>
      <c r="F181" s="455">
        <v>8</v>
      </c>
      <c r="G181" s="455">
        <v>8</v>
      </c>
      <c r="H181" s="455">
        <v>10</v>
      </c>
      <c r="I181" s="455">
        <v>10</v>
      </c>
      <c r="J181" s="455">
        <v>12</v>
      </c>
      <c r="K181" s="455">
        <v>3</v>
      </c>
      <c r="L181" s="455">
        <v>4</v>
      </c>
      <c r="M181" s="455">
        <v>4</v>
      </c>
    </row>
    <row r="182" spans="1:13">
      <c r="A182" s="234"/>
      <c r="B182" s="234" t="s">
        <v>227</v>
      </c>
      <c r="C182" s="215"/>
      <c r="D182" s="455"/>
      <c r="E182" s="455"/>
      <c r="F182" s="455"/>
      <c r="G182" s="455"/>
      <c r="H182" s="455"/>
      <c r="I182" s="455"/>
      <c r="J182" s="455"/>
      <c r="K182" s="455"/>
      <c r="L182" s="455"/>
      <c r="M182" s="455"/>
    </row>
    <row r="183" spans="1:13">
      <c r="A183" s="234"/>
      <c r="B183" s="234"/>
      <c r="C183" s="215" t="s">
        <v>476</v>
      </c>
      <c r="D183" s="455">
        <v>99</v>
      </c>
      <c r="E183" s="455">
        <v>113</v>
      </c>
      <c r="F183" s="455">
        <v>94</v>
      </c>
      <c r="G183" s="455">
        <v>95</v>
      </c>
      <c r="H183" s="455">
        <v>96</v>
      </c>
      <c r="I183" s="455">
        <v>111</v>
      </c>
      <c r="J183" s="455">
        <v>122</v>
      </c>
      <c r="K183" s="455">
        <v>105</v>
      </c>
      <c r="L183" s="455">
        <v>119</v>
      </c>
      <c r="M183" s="455">
        <v>113</v>
      </c>
    </row>
    <row r="184" spans="1:13">
      <c r="A184" s="234"/>
      <c r="B184" s="234"/>
      <c r="C184" s="215" t="s">
        <v>229</v>
      </c>
      <c r="D184" s="455">
        <v>49</v>
      </c>
      <c r="E184" s="455">
        <v>71</v>
      </c>
      <c r="F184" s="455">
        <v>66</v>
      </c>
      <c r="G184" s="455">
        <v>66</v>
      </c>
      <c r="H184" s="455">
        <v>46</v>
      </c>
      <c r="I184" s="455">
        <v>44</v>
      </c>
      <c r="J184" s="455">
        <v>48</v>
      </c>
      <c r="K184" s="455">
        <v>67</v>
      </c>
      <c r="L184" s="455">
        <v>55</v>
      </c>
      <c r="M184" s="455">
        <v>45</v>
      </c>
    </row>
    <row r="185" spans="1:13">
      <c r="A185" s="234"/>
      <c r="B185" s="234"/>
      <c r="C185" s="215" t="s">
        <v>230</v>
      </c>
      <c r="D185" s="455">
        <v>36</v>
      </c>
      <c r="E185" s="455">
        <v>30</v>
      </c>
      <c r="F185" s="455">
        <v>30</v>
      </c>
      <c r="G185" s="455">
        <v>24</v>
      </c>
      <c r="H185" s="455">
        <v>25</v>
      </c>
      <c r="I185" s="455">
        <v>32</v>
      </c>
      <c r="J185" s="455">
        <v>20</v>
      </c>
      <c r="K185" s="455">
        <v>32</v>
      </c>
      <c r="L185" s="455">
        <v>28</v>
      </c>
      <c r="M185" s="455">
        <v>38</v>
      </c>
    </row>
    <row r="186" spans="1:13">
      <c r="A186" s="234"/>
      <c r="B186" s="234"/>
      <c r="C186" s="215" t="s">
        <v>231</v>
      </c>
      <c r="D186" s="455">
        <v>122</v>
      </c>
      <c r="E186" s="455">
        <v>150</v>
      </c>
      <c r="F186" s="455">
        <v>145</v>
      </c>
      <c r="G186" s="455">
        <v>158</v>
      </c>
      <c r="H186" s="455">
        <v>139</v>
      </c>
      <c r="I186" s="455">
        <v>149</v>
      </c>
      <c r="J186" s="455">
        <v>126</v>
      </c>
      <c r="K186" s="455">
        <v>114</v>
      </c>
      <c r="L186" s="455">
        <v>122</v>
      </c>
      <c r="M186" s="455">
        <v>123</v>
      </c>
    </row>
    <row r="187" spans="1:13">
      <c r="A187" s="234"/>
      <c r="B187" s="234"/>
      <c r="C187" s="215" t="s">
        <v>477</v>
      </c>
      <c r="D187" s="455">
        <v>46</v>
      </c>
      <c r="E187" s="455">
        <v>52</v>
      </c>
      <c r="F187" s="455">
        <v>50</v>
      </c>
      <c r="G187" s="455">
        <v>32</v>
      </c>
      <c r="H187" s="455">
        <v>47</v>
      </c>
      <c r="I187" s="455">
        <v>57</v>
      </c>
      <c r="J187" s="455">
        <v>49</v>
      </c>
      <c r="K187" s="455">
        <v>67</v>
      </c>
      <c r="L187" s="455">
        <v>48</v>
      </c>
      <c r="M187" s="455">
        <v>61</v>
      </c>
    </row>
    <row r="188" spans="1:13">
      <c r="A188" s="234"/>
      <c r="B188" s="234"/>
      <c r="C188" s="215" t="s">
        <v>232</v>
      </c>
      <c r="D188" s="455">
        <v>119</v>
      </c>
      <c r="E188" s="455">
        <v>92</v>
      </c>
      <c r="F188" s="455">
        <v>174</v>
      </c>
      <c r="G188" s="455">
        <v>122</v>
      </c>
      <c r="H188" s="455">
        <v>140</v>
      </c>
      <c r="I188" s="455">
        <v>148</v>
      </c>
      <c r="J188" s="455">
        <v>153</v>
      </c>
      <c r="K188" s="455">
        <v>197</v>
      </c>
      <c r="L188" s="455">
        <v>203</v>
      </c>
      <c r="M188" s="455">
        <v>166</v>
      </c>
    </row>
    <row r="189" spans="1:13">
      <c r="A189" s="234"/>
      <c r="B189" s="234" t="s">
        <v>233</v>
      </c>
      <c r="C189" s="215"/>
      <c r="D189" s="455"/>
      <c r="E189" s="455"/>
      <c r="F189" s="455"/>
      <c r="G189" s="455"/>
      <c r="H189" s="455"/>
      <c r="I189" s="455"/>
      <c r="J189" s="455"/>
      <c r="K189" s="455"/>
      <c r="L189" s="455"/>
      <c r="M189" s="455"/>
    </row>
    <row r="190" spans="1:13">
      <c r="A190" s="234"/>
      <c r="B190" s="234"/>
      <c r="C190" s="215" t="s">
        <v>234</v>
      </c>
      <c r="D190" s="455">
        <v>3</v>
      </c>
      <c r="E190" s="455">
        <v>9</v>
      </c>
      <c r="F190" s="455">
        <v>13</v>
      </c>
      <c r="G190" s="455">
        <v>16</v>
      </c>
      <c r="H190" s="455">
        <v>13</v>
      </c>
      <c r="I190" s="455">
        <v>17</v>
      </c>
      <c r="J190" s="455">
        <v>11</v>
      </c>
      <c r="K190" s="455">
        <v>14</v>
      </c>
      <c r="L190" s="455">
        <v>12</v>
      </c>
      <c r="M190" s="455">
        <v>15</v>
      </c>
    </row>
    <row r="191" spans="1:13">
      <c r="A191" s="234"/>
      <c r="B191" s="234"/>
      <c r="C191" s="215" t="s">
        <v>235</v>
      </c>
      <c r="D191" s="455">
        <v>244</v>
      </c>
      <c r="E191" s="455">
        <v>230</v>
      </c>
      <c r="F191" s="455">
        <v>233</v>
      </c>
      <c r="G191" s="455">
        <v>224</v>
      </c>
      <c r="H191" s="455">
        <v>213</v>
      </c>
      <c r="I191" s="455">
        <v>200</v>
      </c>
      <c r="J191" s="455">
        <v>215</v>
      </c>
      <c r="K191" s="455">
        <v>219</v>
      </c>
      <c r="L191" s="455">
        <v>203</v>
      </c>
      <c r="M191" s="455">
        <v>223</v>
      </c>
    </row>
    <row r="192" spans="1:13">
      <c r="A192" s="234"/>
      <c r="B192" s="234"/>
      <c r="C192" s="215" t="s">
        <v>236</v>
      </c>
      <c r="D192" s="455">
        <v>42</v>
      </c>
      <c r="E192" s="455">
        <v>33</v>
      </c>
      <c r="F192" s="455">
        <v>42</v>
      </c>
      <c r="G192" s="455">
        <v>30</v>
      </c>
      <c r="H192" s="455">
        <v>36</v>
      </c>
      <c r="I192" s="455">
        <v>32</v>
      </c>
      <c r="J192" s="455">
        <v>28</v>
      </c>
      <c r="K192" s="455">
        <v>41</v>
      </c>
      <c r="L192" s="455">
        <v>51</v>
      </c>
      <c r="M192" s="455">
        <v>46</v>
      </c>
    </row>
    <row r="193" spans="1:13">
      <c r="A193" s="234"/>
      <c r="B193" s="234"/>
      <c r="C193" s="215" t="s">
        <v>237</v>
      </c>
      <c r="D193" s="455">
        <v>1</v>
      </c>
      <c r="E193" s="455">
        <v>1</v>
      </c>
      <c r="F193" s="455">
        <v>1</v>
      </c>
      <c r="G193" s="455">
        <v>4</v>
      </c>
      <c r="H193" s="455">
        <v>0</v>
      </c>
      <c r="I193" s="455">
        <v>3</v>
      </c>
      <c r="J193" s="455">
        <v>3</v>
      </c>
      <c r="K193" s="455">
        <v>5</v>
      </c>
      <c r="L193" s="455">
        <v>2</v>
      </c>
      <c r="M193" s="455">
        <v>2</v>
      </c>
    </row>
    <row r="194" spans="1:13">
      <c r="A194" s="234"/>
      <c r="B194" s="234"/>
      <c r="C194" s="215" t="s">
        <v>238</v>
      </c>
      <c r="D194" s="455">
        <v>85</v>
      </c>
      <c r="E194" s="455">
        <v>67</v>
      </c>
      <c r="F194" s="455">
        <v>84</v>
      </c>
      <c r="G194" s="455">
        <v>66</v>
      </c>
      <c r="H194" s="455">
        <v>80</v>
      </c>
      <c r="I194" s="455">
        <v>78</v>
      </c>
      <c r="J194" s="455">
        <v>74</v>
      </c>
      <c r="K194" s="455">
        <v>93</v>
      </c>
      <c r="L194" s="455">
        <v>87</v>
      </c>
      <c r="M194" s="455">
        <v>65</v>
      </c>
    </row>
    <row r="195" spans="1:13">
      <c r="A195" s="234"/>
      <c r="B195" s="234"/>
      <c r="C195" s="215" t="s">
        <v>239</v>
      </c>
      <c r="D195" s="455">
        <v>55</v>
      </c>
      <c r="E195" s="455">
        <v>73</v>
      </c>
      <c r="F195" s="455">
        <v>98</v>
      </c>
      <c r="G195" s="455">
        <v>66</v>
      </c>
      <c r="H195" s="455">
        <v>109</v>
      </c>
      <c r="I195" s="455">
        <v>106</v>
      </c>
      <c r="J195" s="455">
        <v>96</v>
      </c>
      <c r="K195" s="455">
        <v>93</v>
      </c>
      <c r="L195" s="455">
        <v>67</v>
      </c>
      <c r="M195" s="455">
        <v>75</v>
      </c>
    </row>
    <row r="196" spans="1:13">
      <c r="A196" s="234"/>
      <c r="B196" s="234"/>
      <c r="C196" s="215" t="s">
        <v>240</v>
      </c>
      <c r="D196" s="455">
        <v>87</v>
      </c>
      <c r="E196" s="455">
        <v>106</v>
      </c>
      <c r="F196" s="455">
        <v>105</v>
      </c>
      <c r="G196" s="455">
        <v>117</v>
      </c>
      <c r="H196" s="455">
        <v>86</v>
      </c>
      <c r="I196" s="455">
        <v>86</v>
      </c>
      <c r="J196" s="455">
        <v>121</v>
      </c>
      <c r="K196" s="455">
        <v>111</v>
      </c>
      <c r="L196" s="455">
        <v>112</v>
      </c>
      <c r="M196" s="455">
        <v>120</v>
      </c>
    </row>
    <row r="197" spans="1:13">
      <c r="A197" s="234"/>
      <c r="B197" s="234"/>
      <c r="C197" s="215" t="s">
        <v>241</v>
      </c>
      <c r="D197" s="455">
        <v>16</v>
      </c>
      <c r="E197" s="455">
        <v>15</v>
      </c>
      <c r="F197" s="455">
        <v>12</v>
      </c>
      <c r="G197" s="455">
        <v>20</v>
      </c>
      <c r="H197" s="455">
        <v>10</v>
      </c>
      <c r="I197" s="455">
        <v>13</v>
      </c>
      <c r="J197" s="455">
        <v>13</v>
      </c>
      <c r="K197" s="455">
        <v>21</v>
      </c>
      <c r="L197" s="455">
        <v>7</v>
      </c>
      <c r="M197" s="455">
        <v>5</v>
      </c>
    </row>
    <row r="198" spans="1:13">
      <c r="A198" s="234"/>
      <c r="B198" s="234"/>
      <c r="C198" s="215" t="s">
        <v>478</v>
      </c>
      <c r="D198" s="455">
        <v>81</v>
      </c>
      <c r="E198" s="455">
        <v>83</v>
      </c>
      <c r="F198" s="455">
        <v>73</v>
      </c>
      <c r="G198" s="455">
        <v>74</v>
      </c>
      <c r="H198" s="455">
        <v>66</v>
      </c>
      <c r="I198" s="455">
        <v>97</v>
      </c>
      <c r="J198" s="455">
        <v>60</v>
      </c>
      <c r="K198" s="455">
        <v>85</v>
      </c>
      <c r="L198" s="455">
        <v>77</v>
      </c>
      <c r="M198" s="455">
        <v>64</v>
      </c>
    </row>
    <row r="199" spans="1:13">
      <c r="A199" s="234"/>
      <c r="B199" s="234"/>
      <c r="C199" s="215" t="s">
        <v>243</v>
      </c>
      <c r="D199" s="455">
        <v>25</v>
      </c>
      <c r="E199" s="455">
        <v>27</v>
      </c>
      <c r="F199" s="455">
        <v>23</v>
      </c>
      <c r="G199" s="455">
        <v>22</v>
      </c>
      <c r="H199" s="455">
        <v>21</v>
      </c>
      <c r="I199" s="455">
        <v>19</v>
      </c>
      <c r="J199" s="455">
        <v>24</v>
      </c>
      <c r="K199" s="455">
        <v>26</v>
      </c>
      <c r="L199" s="455">
        <v>19</v>
      </c>
      <c r="M199" s="455">
        <v>14</v>
      </c>
    </row>
    <row r="200" spans="1:13">
      <c r="A200" s="234"/>
      <c r="B200" s="234"/>
      <c r="C200" s="215" t="s">
        <v>479</v>
      </c>
      <c r="D200" s="455">
        <v>21</v>
      </c>
      <c r="E200" s="455">
        <v>19</v>
      </c>
      <c r="F200" s="455">
        <v>9</v>
      </c>
      <c r="G200" s="455">
        <v>9</v>
      </c>
      <c r="H200" s="455">
        <v>8</v>
      </c>
      <c r="I200" s="455">
        <v>16</v>
      </c>
      <c r="J200" s="455">
        <v>18</v>
      </c>
      <c r="K200" s="455">
        <v>20</v>
      </c>
      <c r="L200" s="455">
        <v>23</v>
      </c>
      <c r="M200" s="455">
        <v>26</v>
      </c>
    </row>
    <row r="201" spans="1:13">
      <c r="A201" s="234"/>
      <c r="B201" s="234"/>
      <c r="C201" s="215" t="s">
        <v>245</v>
      </c>
      <c r="D201" s="455">
        <v>52</v>
      </c>
      <c r="E201" s="455">
        <v>59</v>
      </c>
      <c r="F201" s="455">
        <v>48</v>
      </c>
      <c r="G201" s="455">
        <v>42</v>
      </c>
      <c r="H201" s="455">
        <v>49</v>
      </c>
      <c r="I201" s="455">
        <v>58</v>
      </c>
      <c r="J201" s="455">
        <v>52</v>
      </c>
      <c r="K201" s="455">
        <v>52</v>
      </c>
      <c r="L201" s="455">
        <v>49</v>
      </c>
      <c r="M201" s="455">
        <v>56</v>
      </c>
    </row>
    <row r="202" spans="1:13">
      <c r="A202" s="234"/>
      <c r="B202" s="234"/>
      <c r="C202" s="215" t="s">
        <v>480</v>
      </c>
      <c r="D202" s="455">
        <v>1</v>
      </c>
      <c r="E202" s="455">
        <v>0</v>
      </c>
      <c r="F202" s="455" t="s">
        <v>210</v>
      </c>
      <c r="G202" s="455">
        <v>19</v>
      </c>
      <c r="H202" s="455">
        <v>12</v>
      </c>
      <c r="I202" s="455">
        <v>13</v>
      </c>
      <c r="J202" s="455">
        <v>22</v>
      </c>
      <c r="K202" s="455">
        <v>9</v>
      </c>
      <c r="L202" s="455">
        <v>16</v>
      </c>
      <c r="M202" s="455">
        <v>9</v>
      </c>
    </row>
    <row r="203" spans="1:13">
      <c r="A203" s="234"/>
      <c r="B203" s="234"/>
      <c r="C203" s="215" t="s">
        <v>247</v>
      </c>
      <c r="D203" s="455">
        <v>12</v>
      </c>
      <c r="E203" s="455">
        <v>11</v>
      </c>
      <c r="F203" s="455" t="s">
        <v>210</v>
      </c>
      <c r="G203" s="455" t="s">
        <v>210</v>
      </c>
      <c r="H203" s="455" t="s">
        <v>210</v>
      </c>
      <c r="I203" s="455" t="s">
        <v>210</v>
      </c>
      <c r="J203" s="455" t="s">
        <v>210</v>
      </c>
      <c r="K203" s="455" t="s">
        <v>210</v>
      </c>
      <c r="L203" s="455" t="s">
        <v>210</v>
      </c>
      <c r="M203" s="455" t="s">
        <v>210</v>
      </c>
    </row>
    <row r="204" spans="1:13">
      <c r="A204" s="234"/>
      <c r="B204" s="234"/>
      <c r="C204" s="215" t="s">
        <v>248</v>
      </c>
      <c r="D204" s="455">
        <v>248</v>
      </c>
      <c r="E204" s="455">
        <v>207</v>
      </c>
      <c r="F204" s="455">
        <v>239</v>
      </c>
      <c r="G204" s="455">
        <v>283</v>
      </c>
      <c r="H204" s="455">
        <v>211</v>
      </c>
      <c r="I204" s="455">
        <v>266</v>
      </c>
      <c r="J204" s="455">
        <v>255</v>
      </c>
      <c r="K204" s="455">
        <v>289</v>
      </c>
      <c r="L204" s="455">
        <v>257</v>
      </c>
      <c r="M204" s="455">
        <v>231</v>
      </c>
    </row>
    <row r="205" spans="1:13">
      <c r="A205" s="234"/>
      <c r="B205" s="234" t="s">
        <v>249</v>
      </c>
      <c r="C205" s="215"/>
      <c r="D205" s="455"/>
      <c r="E205" s="455"/>
      <c r="F205" s="455"/>
      <c r="G205" s="455"/>
      <c r="H205" s="455"/>
      <c r="I205" s="455"/>
      <c r="J205" s="455"/>
      <c r="K205" s="455"/>
      <c r="L205" s="455"/>
      <c r="M205" s="455"/>
    </row>
    <row r="206" spans="1:13">
      <c r="A206" s="234"/>
      <c r="B206" s="234"/>
      <c r="C206" s="215" t="s">
        <v>250</v>
      </c>
      <c r="D206" s="455">
        <v>14</v>
      </c>
      <c r="E206" s="455">
        <v>24</v>
      </c>
      <c r="F206" s="455">
        <v>22</v>
      </c>
      <c r="G206" s="455">
        <v>21</v>
      </c>
      <c r="H206" s="455">
        <v>22</v>
      </c>
      <c r="I206" s="455">
        <v>23</v>
      </c>
      <c r="J206" s="455">
        <v>16</v>
      </c>
      <c r="K206" s="455">
        <v>28</v>
      </c>
      <c r="L206" s="455">
        <v>36</v>
      </c>
      <c r="M206" s="455">
        <v>21</v>
      </c>
    </row>
    <row r="207" spans="1:13">
      <c r="A207" s="234"/>
      <c r="B207" s="234"/>
      <c r="C207" s="215" t="s">
        <v>251</v>
      </c>
      <c r="D207" s="455">
        <v>92</v>
      </c>
      <c r="E207" s="455" t="s">
        <v>210</v>
      </c>
      <c r="F207" s="455" t="s">
        <v>210</v>
      </c>
      <c r="G207" s="455">
        <v>105</v>
      </c>
      <c r="H207" s="455">
        <v>87</v>
      </c>
      <c r="I207" s="455">
        <v>121</v>
      </c>
      <c r="J207" s="455">
        <v>132</v>
      </c>
      <c r="K207" s="455">
        <v>119</v>
      </c>
      <c r="L207" s="455">
        <v>104</v>
      </c>
      <c r="M207" s="455">
        <v>79</v>
      </c>
    </row>
    <row r="208" spans="1:13">
      <c r="A208" s="234"/>
      <c r="B208" s="234"/>
      <c r="C208" s="215" t="s">
        <v>252</v>
      </c>
      <c r="D208" s="455">
        <v>229</v>
      </c>
      <c r="E208" s="455">
        <v>245</v>
      </c>
      <c r="F208" s="455">
        <v>261</v>
      </c>
      <c r="G208" s="455">
        <v>247</v>
      </c>
      <c r="H208" s="455">
        <v>269</v>
      </c>
      <c r="I208" s="455">
        <v>278</v>
      </c>
      <c r="J208" s="455">
        <v>228</v>
      </c>
      <c r="K208" s="455">
        <v>270</v>
      </c>
      <c r="L208" s="455">
        <v>224</v>
      </c>
      <c r="M208" s="455">
        <v>159</v>
      </c>
    </row>
    <row r="209" spans="1:13">
      <c r="A209" s="234"/>
      <c r="B209" s="234"/>
      <c r="C209" s="215" t="s">
        <v>253</v>
      </c>
      <c r="D209" s="455">
        <v>17</v>
      </c>
      <c r="E209" s="455">
        <v>19</v>
      </c>
      <c r="F209" s="455">
        <v>14</v>
      </c>
      <c r="G209" s="455">
        <v>27</v>
      </c>
      <c r="H209" s="455">
        <v>45</v>
      </c>
      <c r="I209" s="455">
        <v>34</v>
      </c>
      <c r="J209" s="455">
        <v>21</v>
      </c>
      <c r="K209" s="455">
        <v>22</v>
      </c>
      <c r="L209" s="455">
        <v>16</v>
      </c>
      <c r="M209" s="455">
        <v>27</v>
      </c>
    </row>
    <row r="210" spans="1:13">
      <c r="A210" s="234"/>
      <c r="B210" s="234"/>
      <c r="C210" s="215" t="s">
        <v>481</v>
      </c>
      <c r="D210" s="455" t="s">
        <v>210</v>
      </c>
      <c r="E210" s="455">
        <v>107</v>
      </c>
      <c r="F210" s="455">
        <v>122</v>
      </c>
      <c r="G210" s="455">
        <v>108</v>
      </c>
      <c r="H210" s="455">
        <v>138</v>
      </c>
      <c r="I210" s="455">
        <v>130</v>
      </c>
      <c r="J210" s="455">
        <v>123</v>
      </c>
      <c r="K210" s="455">
        <v>91</v>
      </c>
      <c r="L210" s="455">
        <v>98</v>
      </c>
      <c r="M210" s="455">
        <v>95</v>
      </c>
    </row>
    <row r="211" spans="1:13">
      <c r="A211" s="234"/>
      <c r="B211" s="234"/>
      <c r="C211" s="215" t="s">
        <v>255</v>
      </c>
      <c r="D211" s="455">
        <v>73</v>
      </c>
      <c r="E211" s="455" t="s">
        <v>210</v>
      </c>
      <c r="F211" s="455">
        <v>101</v>
      </c>
      <c r="G211" s="455">
        <v>77</v>
      </c>
      <c r="H211" s="455">
        <v>92</v>
      </c>
      <c r="I211" s="455">
        <v>119</v>
      </c>
      <c r="J211" s="455">
        <v>109</v>
      </c>
      <c r="K211" s="455">
        <v>102</v>
      </c>
      <c r="L211" s="455">
        <v>92</v>
      </c>
      <c r="M211" s="455">
        <v>88</v>
      </c>
    </row>
    <row r="212" spans="1:13">
      <c r="A212" s="234"/>
      <c r="B212" s="234"/>
      <c r="C212" s="215" t="s">
        <v>256</v>
      </c>
      <c r="D212" s="455">
        <v>5</v>
      </c>
      <c r="E212" s="455">
        <v>12</v>
      </c>
      <c r="F212" s="455">
        <v>14</v>
      </c>
      <c r="G212" s="455">
        <v>11</v>
      </c>
      <c r="H212" s="455">
        <v>10</v>
      </c>
      <c r="I212" s="455">
        <v>16</v>
      </c>
      <c r="J212" s="455">
        <v>14</v>
      </c>
      <c r="K212" s="455">
        <v>8</v>
      </c>
      <c r="L212" s="455">
        <v>15</v>
      </c>
      <c r="M212" s="455">
        <v>14</v>
      </c>
    </row>
    <row r="213" spans="1:13">
      <c r="A213" s="234"/>
      <c r="B213" s="234"/>
      <c r="C213" s="215" t="s">
        <v>257</v>
      </c>
      <c r="D213" s="455">
        <v>32</v>
      </c>
      <c r="E213" s="455">
        <v>22</v>
      </c>
      <c r="F213" s="455">
        <v>27</v>
      </c>
      <c r="G213" s="455">
        <v>25</v>
      </c>
      <c r="H213" s="455">
        <v>26</v>
      </c>
      <c r="I213" s="455">
        <v>31</v>
      </c>
      <c r="J213" s="455">
        <v>31</v>
      </c>
      <c r="K213" s="455">
        <v>34</v>
      </c>
      <c r="L213" s="455">
        <v>38</v>
      </c>
      <c r="M213" s="455">
        <v>29</v>
      </c>
    </row>
    <row r="214" spans="1:13">
      <c r="A214" s="234"/>
      <c r="B214" s="234"/>
      <c r="C214" s="215" t="s">
        <v>258</v>
      </c>
      <c r="D214" s="455">
        <v>3</v>
      </c>
      <c r="E214" s="455">
        <v>5</v>
      </c>
      <c r="F214" s="455">
        <v>8</v>
      </c>
      <c r="G214" s="455">
        <v>11</v>
      </c>
      <c r="H214" s="455">
        <v>3</v>
      </c>
      <c r="I214" s="455">
        <v>6</v>
      </c>
      <c r="J214" s="455">
        <v>10</v>
      </c>
      <c r="K214" s="455">
        <v>13</v>
      </c>
      <c r="L214" s="455">
        <v>11</v>
      </c>
      <c r="M214" s="455">
        <v>5</v>
      </c>
    </row>
    <row r="215" spans="1:13">
      <c r="A215" s="234"/>
      <c r="B215" s="234"/>
      <c r="C215" s="215" t="s">
        <v>259</v>
      </c>
      <c r="D215" s="455">
        <v>36</v>
      </c>
      <c r="E215" s="455">
        <v>37</v>
      </c>
      <c r="F215" s="455">
        <v>45</v>
      </c>
      <c r="G215" s="455">
        <v>36</v>
      </c>
      <c r="H215" s="455">
        <v>36</v>
      </c>
      <c r="I215" s="455">
        <v>27</v>
      </c>
      <c r="J215" s="455">
        <v>30</v>
      </c>
      <c r="K215" s="455">
        <v>38</v>
      </c>
      <c r="L215" s="455">
        <v>34</v>
      </c>
      <c r="M215" s="455">
        <v>48</v>
      </c>
    </row>
    <row r="216" spans="1:13">
      <c r="A216" s="234"/>
      <c r="B216" s="234" t="s">
        <v>482</v>
      </c>
      <c r="C216" s="215"/>
      <c r="D216" s="455"/>
      <c r="E216" s="455"/>
      <c r="F216" s="455"/>
      <c r="G216" s="455"/>
      <c r="H216" s="455"/>
      <c r="I216" s="455"/>
      <c r="J216" s="455"/>
      <c r="K216" s="455"/>
      <c r="L216" s="455"/>
      <c r="M216" s="455"/>
    </row>
    <row r="217" spans="1:13">
      <c r="A217" s="234"/>
      <c r="B217" s="234"/>
      <c r="C217" s="215" t="s">
        <v>261</v>
      </c>
      <c r="D217" s="455">
        <v>66</v>
      </c>
      <c r="E217" s="455">
        <v>97</v>
      </c>
      <c r="F217" s="455">
        <v>79</v>
      </c>
      <c r="G217" s="455">
        <v>84</v>
      </c>
      <c r="H217" s="455">
        <v>84</v>
      </c>
      <c r="I217" s="455">
        <v>82</v>
      </c>
      <c r="J217" s="455">
        <v>79</v>
      </c>
      <c r="K217" s="455">
        <v>71</v>
      </c>
      <c r="L217" s="455">
        <v>74</v>
      </c>
      <c r="M217" s="455">
        <v>105</v>
      </c>
    </row>
    <row r="218" spans="1:13">
      <c r="A218" s="234"/>
      <c r="B218" s="234"/>
      <c r="C218" s="215" t="s">
        <v>262</v>
      </c>
      <c r="D218" s="455">
        <v>58</v>
      </c>
      <c r="E218" s="455">
        <v>63</v>
      </c>
      <c r="F218" s="455">
        <v>66</v>
      </c>
      <c r="G218" s="455">
        <v>61</v>
      </c>
      <c r="H218" s="455">
        <v>61</v>
      </c>
      <c r="I218" s="455">
        <v>69</v>
      </c>
      <c r="J218" s="455">
        <v>62</v>
      </c>
      <c r="K218" s="455">
        <v>55</v>
      </c>
      <c r="L218" s="455">
        <v>73</v>
      </c>
      <c r="M218" s="455">
        <v>94</v>
      </c>
    </row>
    <row r="219" spans="1:13">
      <c r="A219" s="234"/>
      <c r="B219" s="234"/>
      <c r="C219" s="215" t="s">
        <v>263</v>
      </c>
      <c r="D219" s="455">
        <v>28</v>
      </c>
      <c r="E219" s="455">
        <v>21</v>
      </c>
      <c r="F219" s="455">
        <v>19</v>
      </c>
      <c r="G219" s="455">
        <v>20</v>
      </c>
      <c r="H219" s="455">
        <v>13</v>
      </c>
      <c r="I219" s="455">
        <v>11</v>
      </c>
      <c r="J219" s="455">
        <v>17</v>
      </c>
      <c r="K219" s="455">
        <v>20</v>
      </c>
      <c r="L219" s="455">
        <v>19</v>
      </c>
      <c r="M219" s="455">
        <v>15</v>
      </c>
    </row>
    <row r="220" spans="1:13">
      <c r="A220" s="234"/>
      <c r="B220" s="234"/>
      <c r="C220" s="215" t="s">
        <v>264</v>
      </c>
      <c r="D220" s="455">
        <v>81</v>
      </c>
      <c r="E220" s="455">
        <v>101</v>
      </c>
      <c r="F220" s="455">
        <v>88</v>
      </c>
      <c r="G220" s="455">
        <v>77</v>
      </c>
      <c r="H220" s="455">
        <v>71</v>
      </c>
      <c r="I220" s="455">
        <v>78</v>
      </c>
      <c r="J220" s="455">
        <v>93</v>
      </c>
      <c r="K220" s="455">
        <v>83</v>
      </c>
      <c r="L220" s="455">
        <v>62</v>
      </c>
      <c r="M220" s="455">
        <v>68</v>
      </c>
    </row>
    <row r="221" spans="1:13">
      <c r="A221" s="234"/>
      <c r="B221" s="234"/>
      <c r="C221" s="215" t="s">
        <v>265</v>
      </c>
      <c r="D221" s="455">
        <v>101</v>
      </c>
      <c r="E221" s="455">
        <v>139</v>
      </c>
      <c r="F221" s="455">
        <v>149</v>
      </c>
      <c r="G221" s="455">
        <v>96</v>
      </c>
      <c r="H221" s="455">
        <v>126</v>
      </c>
      <c r="I221" s="455">
        <v>139</v>
      </c>
      <c r="J221" s="455">
        <v>133</v>
      </c>
      <c r="K221" s="455">
        <v>133</v>
      </c>
      <c r="L221" s="455">
        <v>117</v>
      </c>
      <c r="M221" s="455">
        <v>128</v>
      </c>
    </row>
    <row r="222" spans="1:13">
      <c r="A222" s="234"/>
      <c r="B222" s="234"/>
      <c r="C222" s="215" t="s">
        <v>266</v>
      </c>
      <c r="D222" s="455">
        <v>90</v>
      </c>
      <c r="E222" s="455">
        <v>91</v>
      </c>
      <c r="F222" s="455">
        <v>89</v>
      </c>
      <c r="G222" s="455">
        <v>94</v>
      </c>
      <c r="H222" s="455">
        <v>81</v>
      </c>
      <c r="I222" s="455">
        <v>97</v>
      </c>
      <c r="J222" s="455">
        <v>101</v>
      </c>
      <c r="K222" s="455">
        <v>89</v>
      </c>
      <c r="L222" s="455">
        <v>105</v>
      </c>
      <c r="M222" s="455">
        <v>101</v>
      </c>
    </row>
    <row r="223" spans="1:13">
      <c r="A223" s="234"/>
      <c r="B223" s="234"/>
      <c r="C223" s="215" t="s">
        <v>267</v>
      </c>
      <c r="D223" s="455">
        <v>210</v>
      </c>
      <c r="E223" s="455">
        <v>225</v>
      </c>
      <c r="F223" s="455">
        <v>263</v>
      </c>
      <c r="G223" s="455">
        <v>229</v>
      </c>
      <c r="H223" s="455">
        <v>212</v>
      </c>
      <c r="I223" s="455">
        <v>212</v>
      </c>
      <c r="J223" s="455">
        <v>238</v>
      </c>
      <c r="K223" s="455">
        <v>230</v>
      </c>
      <c r="L223" s="455">
        <v>217</v>
      </c>
      <c r="M223" s="455">
        <v>235</v>
      </c>
    </row>
    <row r="224" spans="1:13">
      <c r="A224" s="234"/>
      <c r="B224" s="234" t="s">
        <v>268</v>
      </c>
      <c r="C224" s="215"/>
      <c r="D224" s="455"/>
      <c r="E224" s="455"/>
      <c r="F224" s="455"/>
      <c r="G224" s="455"/>
      <c r="H224" s="455"/>
      <c r="I224" s="455"/>
      <c r="J224" s="455"/>
      <c r="K224" s="455"/>
      <c r="L224" s="455"/>
      <c r="M224" s="455"/>
    </row>
    <row r="225" spans="1:14">
      <c r="A225" s="234"/>
      <c r="B225" s="234"/>
      <c r="C225" s="215" t="s">
        <v>269</v>
      </c>
      <c r="D225" s="455">
        <v>151</v>
      </c>
      <c r="E225" s="455">
        <v>187</v>
      </c>
      <c r="F225" s="455">
        <v>161</v>
      </c>
      <c r="G225" s="455">
        <v>169</v>
      </c>
      <c r="H225" s="455">
        <v>183</v>
      </c>
      <c r="I225" s="455">
        <v>221</v>
      </c>
      <c r="J225" s="455">
        <v>192</v>
      </c>
      <c r="K225" s="455">
        <v>197</v>
      </c>
      <c r="L225" s="455">
        <v>197</v>
      </c>
      <c r="M225" s="455">
        <v>225</v>
      </c>
    </row>
    <row r="226" spans="1:14" s="330" customFormat="1" ht="17.25">
      <c r="A226" s="234"/>
      <c r="B226" s="234"/>
      <c r="C226" s="215" t="s">
        <v>959</v>
      </c>
      <c r="D226" s="455"/>
      <c r="E226" s="455"/>
      <c r="F226" s="455"/>
      <c r="G226" s="455"/>
      <c r="H226" s="455"/>
      <c r="I226" s="455"/>
      <c r="J226" s="455"/>
      <c r="K226" s="455"/>
      <c r="L226" s="455"/>
      <c r="M226" s="455">
        <v>255</v>
      </c>
    </row>
    <row r="227" spans="1:14">
      <c r="A227" s="36"/>
      <c r="B227" s="36"/>
      <c r="C227" s="162" t="s">
        <v>270</v>
      </c>
      <c r="D227" s="217">
        <v>26</v>
      </c>
      <c r="E227" s="217">
        <v>31</v>
      </c>
      <c r="F227" s="217">
        <v>23</v>
      </c>
      <c r="G227" s="217">
        <v>23</v>
      </c>
      <c r="H227" s="217">
        <v>17</v>
      </c>
      <c r="I227" s="217">
        <v>21</v>
      </c>
      <c r="J227" s="217">
        <v>21</v>
      </c>
      <c r="K227" s="217">
        <v>22</v>
      </c>
      <c r="L227" s="217">
        <v>22</v>
      </c>
      <c r="M227" s="217" t="s">
        <v>210</v>
      </c>
      <c r="N227" s="34"/>
    </row>
    <row r="228" spans="1:14">
      <c r="A228" s="36"/>
      <c r="B228" s="36"/>
      <c r="C228" s="162" t="s">
        <v>271</v>
      </c>
      <c r="D228" s="217">
        <v>29</v>
      </c>
      <c r="E228" s="217">
        <v>40</v>
      </c>
      <c r="F228" s="217">
        <v>41</v>
      </c>
      <c r="G228" s="217">
        <v>42</v>
      </c>
      <c r="H228" s="217">
        <v>47</v>
      </c>
      <c r="I228" s="217">
        <v>48</v>
      </c>
      <c r="J228" s="217">
        <v>55</v>
      </c>
      <c r="K228" s="217">
        <v>39</v>
      </c>
      <c r="L228" s="217">
        <v>58</v>
      </c>
      <c r="M228" s="217">
        <v>44</v>
      </c>
      <c r="N228" s="34"/>
    </row>
    <row r="229" spans="1:14">
      <c r="A229" s="36"/>
      <c r="B229" s="36"/>
      <c r="C229" s="162" t="s">
        <v>272</v>
      </c>
      <c r="D229" s="217">
        <v>180</v>
      </c>
      <c r="E229" s="217">
        <v>203</v>
      </c>
      <c r="F229" s="217">
        <v>192</v>
      </c>
      <c r="G229" s="217">
        <v>187</v>
      </c>
      <c r="H229" s="217">
        <v>192</v>
      </c>
      <c r="I229" s="217">
        <v>230</v>
      </c>
      <c r="J229" s="217">
        <v>197</v>
      </c>
      <c r="K229" s="217">
        <v>184</v>
      </c>
      <c r="L229" s="217">
        <v>210</v>
      </c>
      <c r="M229" s="217">
        <v>199</v>
      </c>
      <c r="N229" s="34"/>
    </row>
    <row r="230" spans="1:14">
      <c r="A230" s="36"/>
      <c r="B230" s="36"/>
      <c r="C230" s="162" t="s">
        <v>273</v>
      </c>
      <c r="D230" s="217">
        <v>144</v>
      </c>
      <c r="E230" s="217">
        <v>147</v>
      </c>
      <c r="F230" s="217">
        <v>157</v>
      </c>
      <c r="G230" s="217">
        <v>130</v>
      </c>
      <c r="H230" s="217">
        <v>160</v>
      </c>
      <c r="I230" s="217">
        <v>138</v>
      </c>
      <c r="J230" s="217">
        <v>153</v>
      </c>
      <c r="K230" s="217">
        <v>160</v>
      </c>
      <c r="L230" s="217">
        <v>139</v>
      </c>
      <c r="M230" s="217" t="s">
        <v>210</v>
      </c>
      <c r="N230" s="34"/>
    </row>
    <row r="231" spans="1:14">
      <c r="A231" s="234"/>
      <c r="B231" s="234"/>
      <c r="C231" s="215" t="s">
        <v>274</v>
      </c>
      <c r="D231" s="455">
        <v>153</v>
      </c>
      <c r="E231" s="455">
        <v>160</v>
      </c>
      <c r="F231" s="455">
        <v>171</v>
      </c>
      <c r="G231" s="455">
        <v>172</v>
      </c>
      <c r="H231" s="455">
        <v>171</v>
      </c>
      <c r="I231" s="455">
        <v>179</v>
      </c>
      <c r="J231" s="455">
        <v>170</v>
      </c>
      <c r="K231" s="455">
        <v>173</v>
      </c>
      <c r="L231" s="455">
        <v>151</v>
      </c>
      <c r="M231" s="455" t="s">
        <v>210</v>
      </c>
    </row>
    <row r="232" spans="1:14">
      <c r="A232" s="234"/>
      <c r="B232" s="234"/>
      <c r="C232" s="215" t="s">
        <v>483</v>
      </c>
      <c r="D232" s="455" t="s">
        <v>210</v>
      </c>
      <c r="E232" s="455">
        <v>109</v>
      </c>
      <c r="F232" s="455">
        <v>84</v>
      </c>
      <c r="G232" s="455">
        <v>89</v>
      </c>
      <c r="H232" s="455">
        <v>86</v>
      </c>
      <c r="I232" s="455">
        <v>102</v>
      </c>
      <c r="J232" s="455">
        <v>93</v>
      </c>
      <c r="K232" s="455">
        <v>83</v>
      </c>
      <c r="L232" s="455">
        <v>103</v>
      </c>
      <c r="M232" s="455" t="s">
        <v>210</v>
      </c>
    </row>
    <row r="233" spans="1:14" s="351" customFormat="1" ht="17.25">
      <c r="A233" s="234"/>
      <c r="B233" s="234"/>
      <c r="C233" s="215" t="s">
        <v>960</v>
      </c>
      <c r="D233" s="455"/>
      <c r="E233" s="455"/>
      <c r="F233" s="455"/>
      <c r="G233" s="455"/>
      <c r="H233" s="455"/>
      <c r="I233" s="455"/>
      <c r="J233" s="455"/>
      <c r="K233" s="455"/>
      <c r="L233" s="455"/>
      <c r="M233" s="455">
        <v>156</v>
      </c>
    </row>
    <row r="234" spans="1:14">
      <c r="A234" s="226" t="s">
        <v>652</v>
      </c>
      <c r="B234" s="226"/>
      <c r="C234" s="226"/>
      <c r="D234" s="440">
        <v>3919</v>
      </c>
      <c r="E234" s="440">
        <v>4493</v>
      </c>
      <c r="F234" s="440">
        <v>4617</v>
      </c>
      <c r="G234" s="440">
        <v>4825</v>
      </c>
      <c r="H234" s="440">
        <v>5249</v>
      </c>
      <c r="I234" s="440">
        <v>5429</v>
      </c>
      <c r="J234" s="440">
        <v>5525</v>
      </c>
      <c r="K234" s="440">
        <f>SUM(K235:K270)</f>
        <v>5557</v>
      </c>
      <c r="L234" s="440">
        <f>SUM(L235:L270)</f>
        <v>4750</v>
      </c>
      <c r="M234" s="440">
        <v>4499</v>
      </c>
    </row>
    <row r="235" spans="1:14">
      <c r="A235" s="234"/>
      <c r="B235" s="234"/>
      <c r="C235" s="215" t="s">
        <v>484</v>
      </c>
      <c r="D235" s="455">
        <v>2</v>
      </c>
      <c r="E235" s="455">
        <v>0</v>
      </c>
      <c r="F235" s="455">
        <v>3</v>
      </c>
      <c r="G235" s="455">
        <v>3</v>
      </c>
      <c r="H235" s="455">
        <v>3</v>
      </c>
      <c r="I235" s="455">
        <v>3</v>
      </c>
      <c r="J235" s="455">
        <v>1</v>
      </c>
      <c r="K235" s="455">
        <v>10</v>
      </c>
      <c r="L235" s="455">
        <v>4</v>
      </c>
      <c r="M235" s="455">
        <v>0</v>
      </c>
    </row>
    <row r="236" spans="1:14">
      <c r="A236" s="234"/>
      <c r="B236" s="234"/>
      <c r="C236" s="215" t="s">
        <v>278</v>
      </c>
      <c r="D236" s="455">
        <v>100</v>
      </c>
      <c r="E236" s="455" t="s">
        <v>210</v>
      </c>
      <c r="F236" s="455">
        <v>77</v>
      </c>
      <c r="G236" s="455">
        <v>92</v>
      </c>
      <c r="H236" s="455">
        <v>108</v>
      </c>
      <c r="I236" s="455">
        <v>118</v>
      </c>
      <c r="J236" s="455">
        <v>110</v>
      </c>
      <c r="K236" s="455">
        <v>110</v>
      </c>
      <c r="L236" s="455">
        <v>88</v>
      </c>
      <c r="M236" s="455">
        <v>96</v>
      </c>
    </row>
    <row r="237" spans="1:14">
      <c r="A237" s="234"/>
      <c r="B237" s="234"/>
      <c r="C237" s="215" t="s">
        <v>279</v>
      </c>
      <c r="D237" s="455">
        <v>3</v>
      </c>
      <c r="E237" s="455">
        <v>10</v>
      </c>
      <c r="F237" s="455">
        <v>7</v>
      </c>
      <c r="G237" s="455">
        <v>7</v>
      </c>
      <c r="H237" s="455">
        <v>12</v>
      </c>
      <c r="I237" s="455">
        <v>7</v>
      </c>
      <c r="J237" s="455">
        <v>4</v>
      </c>
      <c r="K237" s="455">
        <v>8</v>
      </c>
      <c r="L237" s="455">
        <v>10</v>
      </c>
      <c r="M237" s="455">
        <v>4</v>
      </c>
    </row>
    <row r="238" spans="1:14">
      <c r="A238" s="234"/>
      <c r="B238" s="234"/>
      <c r="C238" s="215" t="s">
        <v>280</v>
      </c>
      <c r="D238" s="455">
        <v>5</v>
      </c>
      <c r="E238" s="455">
        <v>13</v>
      </c>
      <c r="F238" s="455">
        <v>3</v>
      </c>
      <c r="G238" s="455">
        <v>8</v>
      </c>
      <c r="H238" s="455">
        <v>14</v>
      </c>
      <c r="I238" s="455">
        <v>4</v>
      </c>
      <c r="J238" s="455">
        <v>18</v>
      </c>
      <c r="K238" s="455">
        <v>13</v>
      </c>
      <c r="L238" s="455">
        <v>12</v>
      </c>
      <c r="M238" s="455">
        <v>8</v>
      </c>
    </row>
    <row r="239" spans="1:14">
      <c r="A239" s="234"/>
      <c r="B239" s="234"/>
      <c r="C239" s="215" t="s">
        <v>281</v>
      </c>
      <c r="D239" s="455">
        <v>24</v>
      </c>
      <c r="E239" s="455">
        <v>40</v>
      </c>
      <c r="F239" s="455">
        <v>36</v>
      </c>
      <c r="G239" s="455">
        <v>37</v>
      </c>
      <c r="H239" s="455">
        <v>37</v>
      </c>
      <c r="I239" s="455">
        <v>31</v>
      </c>
      <c r="J239" s="455">
        <v>41</v>
      </c>
      <c r="K239" s="455">
        <v>30</v>
      </c>
      <c r="L239" s="455">
        <v>35</v>
      </c>
      <c r="M239" s="455">
        <v>36</v>
      </c>
    </row>
    <row r="240" spans="1:14">
      <c r="A240" s="234"/>
      <c r="B240" s="234"/>
      <c r="C240" s="215" t="s">
        <v>282</v>
      </c>
      <c r="D240" s="455">
        <v>374</v>
      </c>
      <c r="E240" s="455">
        <v>447</v>
      </c>
      <c r="F240" s="455">
        <v>483</v>
      </c>
      <c r="G240" s="455">
        <v>424</v>
      </c>
      <c r="H240" s="455">
        <v>537</v>
      </c>
      <c r="I240" s="455">
        <v>560</v>
      </c>
      <c r="J240" s="455">
        <v>547</v>
      </c>
      <c r="K240" s="455">
        <v>589</v>
      </c>
      <c r="L240" s="455">
        <v>465</v>
      </c>
      <c r="M240" s="455">
        <v>490</v>
      </c>
    </row>
    <row r="241" spans="1:13">
      <c r="A241" s="234"/>
      <c r="B241" s="234"/>
      <c r="C241" s="215" t="s">
        <v>283</v>
      </c>
      <c r="D241" s="455">
        <v>112</v>
      </c>
      <c r="E241" s="455">
        <v>117</v>
      </c>
      <c r="F241" s="455" t="s">
        <v>210</v>
      </c>
      <c r="G241" s="455">
        <v>141</v>
      </c>
      <c r="H241" s="455">
        <v>135</v>
      </c>
      <c r="I241" s="455">
        <v>125</v>
      </c>
      <c r="J241" s="455">
        <v>174</v>
      </c>
      <c r="K241" s="455">
        <v>154</v>
      </c>
      <c r="L241" s="455">
        <v>150</v>
      </c>
      <c r="M241" s="455">
        <v>146</v>
      </c>
    </row>
    <row r="242" spans="1:13">
      <c r="A242" s="234"/>
      <c r="B242" s="234"/>
      <c r="C242" s="215" t="s">
        <v>284</v>
      </c>
      <c r="D242" s="455">
        <v>12</v>
      </c>
      <c r="E242" s="455">
        <v>9</v>
      </c>
      <c r="F242" s="455">
        <v>11</v>
      </c>
      <c r="G242" s="455">
        <v>1</v>
      </c>
      <c r="H242" s="455">
        <v>9</v>
      </c>
      <c r="I242" s="455">
        <v>13</v>
      </c>
      <c r="J242" s="455">
        <v>11</v>
      </c>
      <c r="K242" s="455">
        <v>18</v>
      </c>
      <c r="L242" s="455">
        <v>14</v>
      </c>
      <c r="M242" s="455">
        <v>17</v>
      </c>
    </row>
    <row r="243" spans="1:13">
      <c r="A243" s="234"/>
      <c r="B243" s="234"/>
      <c r="C243" s="215" t="s">
        <v>285</v>
      </c>
      <c r="D243" s="455">
        <v>55</v>
      </c>
      <c r="E243" s="455">
        <v>58</v>
      </c>
      <c r="F243" s="455">
        <v>66</v>
      </c>
      <c r="G243" s="455">
        <v>58</v>
      </c>
      <c r="H243" s="455">
        <v>78</v>
      </c>
      <c r="I243" s="455">
        <v>68</v>
      </c>
      <c r="J243" s="455">
        <v>46</v>
      </c>
      <c r="K243" s="455">
        <v>37</v>
      </c>
      <c r="L243" s="455">
        <v>49</v>
      </c>
      <c r="M243" s="455">
        <v>53</v>
      </c>
    </row>
    <row r="244" spans="1:13">
      <c r="A244" s="234"/>
      <c r="B244" s="234"/>
      <c r="C244" s="215" t="s">
        <v>286</v>
      </c>
      <c r="D244" s="455">
        <v>19</v>
      </c>
      <c r="E244" s="455">
        <v>23</v>
      </c>
      <c r="F244" s="455">
        <v>19</v>
      </c>
      <c r="G244" s="455">
        <v>14</v>
      </c>
      <c r="H244" s="455">
        <v>25</v>
      </c>
      <c r="I244" s="455">
        <v>19</v>
      </c>
      <c r="J244" s="455">
        <v>13</v>
      </c>
      <c r="K244" s="455">
        <v>18</v>
      </c>
      <c r="L244" s="455">
        <v>15</v>
      </c>
      <c r="M244" s="455">
        <v>13</v>
      </c>
    </row>
    <row r="245" spans="1:13">
      <c r="A245" s="234"/>
      <c r="B245" s="234"/>
      <c r="C245" s="215" t="s">
        <v>287</v>
      </c>
      <c r="D245" s="455">
        <v>94</v>
      </c>
      <c r="E245" s="455">
        <v>112</v>
      </c>
      <c r="F245" s="455">
        <v>98</v>
      </c>
      <c r="G245" s="455">
        <v>83</v>
      </c>
      <c r="H245" s="455">
        <v>88</v>
      </c>
      <c r="I245" s="455">
        <v>109</v>
      </c>
      <c r="J245" s="455">
        <v>101</v>
      </c>
      <c r="K245" s="455">
        <v>114</v>
      </c>
      <c r="L245" s="455">
        <v>91</v>
      </c>
      <c r="M245" s="455">
        <v>76</v>
      </c>
    </row>
    <row r="246" spans="1:13">
      <c r="A246" s="234"/>
      <c r="B246" s="234"/>
      <c r="C246" s="215" t="s">
        <v>288</v>
      </c>
      <c r="D246" s="455">
        <v>43</v>
      </c>
      <c r="E246" s="455">
        <v>75</v>
      </c>
      <c r="F246" s="455">
        <v>55</v>
      </c>
      <c r="G246" s="455">
        <v>70</v>
      </c>
      <c r="H246" s="455">
        <v>86</v>
      </c>
      <c r="I246" s="455">
        <v>88</v>
      </c>
      <c r="J246" s="455">
        <v>89</v>
      </c>
      <c r="K246" s="455">
        <v>80</v>
      </c>
      <c r="L246" s="455">
        <v>62</v>
      </c>
      <c r="M246" s="455">
        <v>85</v>
      </c>
    </row>
    <row r="247" spans="1:13">
      <c r="A247" s="234"/>
      <c r="B247" s="234"/>
      <c r="C247" s="215" t="s">
        <v>485</v>
      </c>
      <c r="D247" s="455" t="s">
        <v>210</v>
      </c>
      <c r="E247" s="455">
        <v>43</v>
      </c>
      <c r="F247" s="455" t="s">
        <v>210</v>
      </c>
      <c r="G247" s="455">
        <v>10</v>
      </c>
      <c r="H247" s="455">
        <v>61</v>
      </c>
      <c r="I247" s="455">
        <v>78</v>
      </c>
      <c r="J247" s="455">
        <v>64</v>
      </c>
      <c r="K247" s="455">
        <v>51</v>
      </c>
      <c r="L247" s="455">
        <v>47</v>
      </c>
      <c r="M247" s="455">
        <v>59</v>
      </c>
    </row>
    <row r="248" spans="1:13">
      <c r="A248" s="234"/>
      <c r="B248" s="234"/>
      <c r="C248" s="215" t="s">
        <v>290</v>
      </c>
      <c r="D248" s="455">
        <v>20</v>
      </c>
      <c r="E248" s="455">
        <v>27</v>
      </c>
      <c r="F248" s="455">
        <v>29</v>
      </c>
      <c r="G248" s="455">
        <v>35</v>
      </c>
      <c r="H248" s="455">
        <v>45</v>
      </c>
      <c r="I248" s="455">
        <v>41</v>
      </c>
      <c r="J248" s="455">
        <v>38</v>
      </c>
      <c r="K248" s="455">
        <v>43</v>
      </c>
      <c r="L248" s="455">
        <v>30</v>
      </c>
      <c r="M248" s="455">
        <v>40</v>
      </c>
    </row>
    <row r="249" spans="1:13">
      <c r="A249" s="234"/>
      <c r="B249" s="234"/>
      <c r="C249" s="215" t="s">
        <v>291</v>
      </c>
      <c r="D249" s="455">
        <v>28</v>
      </c>
      <c r="E249" s="455">
        <v>27</v>
      </c>
      <c r="F249" s="455">
        <v>32</v>
      </c>
      <c r="G249" s="455">
        <v>31</v>
      </c>
      <c r="H249" s="455">
        <v>26</v>
      </c>
      <c r="I249" s="455">
        <v>33</v>
      </c>
      <c r="J249" s="455">
        <v>31</v>
      </c>
      <c r="K249" s="455">
        <v>30</v>
      </c>
      <c r="L249" s="455">
        <v>29</v>
      </c>
      <c r="M249" s="455">
        <v>11</v>
      </c>
    </row>
    <row r="250" spans="1:13">
      <c r="A250" s="234"/>
      <c r="B250" s="234"/>
      <c r="C250" s="215" t="s">
        <v>292</v>
      </c>
      <c r="D250" s="455">
        <v>9</v>
      </c>
      <c r="E250" s="455">
        <v>17</v>
      </c>
      <c r="F250" s="455">
        <v>12</v>
      </c>
      <c r="G250" s="455">
        <v>3</v>
      </c>
      <c r="H250" s="455">
        <v>10</v>
      </c>
      <c r="I250" s="455">
        <v>11</v>
      </c>
      <c r="J250" s="455">
        <v>7</v>
      </c>
      <c r="K250" s="455">
        <v>13</v>
      </c>
      <c r="L250" s="455">
        <v>7</v>
      </c>
      <c r="M250" s="455">
        <v>9</v>
      </c>
    </row>
    <row r="251" spans="1:13">
      <c r="A251" s="234"/>
      <c r="B251" s="234"/>
      <c r="C251" s="215" t="s">
        <v>293</v>
      </c>
      <c r="D251" s="455">
        <v>20</v>
      </c>
      <c r="E251" s="455" t="s">
        <v>210</v>
      </c>
      <c r="F251" s="455">
        <v>51</v>
      </c>
      <c r="G251" s="455">
        <v>44</v>
      </c>
      <c r="H251" s="455">
        <v>36</v>
      </c>
      <c r="I251" s="455">
        <v>31</v>
      </c>
      <c r="J251" s="455">
        <v>38</v>
      </c>
      <c r="K251" s="455">
        <v>36</v>
      </c>
      <c r="L251" s="455">
        <v>47</v>
      </c>
      <c r="M251" s="455">
        <v>41</v>
      </c>
    </row>
    <row r="252" spans="1:13">
      <c r="A252" s="234"/>
      <c r="B252" s="234"/>
      <c r="C252" s="215" t="s">
        <v>294</v>
      </c>
      <c r="D252" s="455">
        <v>50</v>
      </c>
      <c r="E252" s="455">
        <v>73</v>
      </c>
      <c r="F252" s="455">
        <v>61</v>
      </c>
      <c r="G252" s="455">
        <v>47</v>
      </c>
      <c r="H252" s="455">
        <v>37</v>
      </c>
      <c r="I252" s="455">
        <v>46</v>
      </c>
      <c r="J252" s="455">
        <v>78</v>
      </c>
      <c r="K252" s="455">
        <v>64</v>
      </c>
      <c r="L252" s="455">
        <v>46</v>
      </c>
      <c r="M252" s="455">
        <v>51</v>
      </c>
    </row>
    <row r="253" spans="1:13">
      <c r="A253" s="234"/>
      <c r="B253" s="234"/>
      <c r="C253" s="215" t="s">
        <v>295</v>
      </c>
      <c r="D253" s="455">
        <v>278</v>
      </c>
      <c r="E253" s="455">
        <v>327</v>
      </c>
      <c r="F253" s="455">
        <v>318</v>
      </c>
      <c r="G253" s="455">
        <v>296</v>
      </c>
      <c r="H253" s="455">
        <v>314</v>
      </c>
      <c r="I253" s="455">
        <v>319</v>
      </c>
      <c r="J253" s="455">
        <v>331</v>
      </c>
      <c r="K253" s="455">
        <v>331</v>
      </c>
      <c r="L253" s="455">
        <v>307</v>
      </c>
      <c r="M253" s="455">
        <v>245</v>
      </c>
    </row>
    <row r="254" spans="1:13">
      <c r="A254" s="234"/>
      <c r="B254" s="234"/>
      <c r="C254" s="215" t="s">
        <v>486</v>
      </c>
      <c r="D254" s="455">
        <v>486</v>
      </c>
      <c r="E254" s="455">
        <v>553</v>
      </c>
      <c r="F254" s="455">
        <v>561</v>
      </c>
      <c r="G254" s="455">
        <v>696</v>
      </c>
      <c r="H254" s="455">
        <v>700</v>
      </c>
      <c r="I254" s="455">
        <v>761</v>
      </c>
      <c r="J254" s="455">
        <v>970</v>
      </c>
      <c r="K254" s="455">
        <v>712</v>
      </c>
      <c r="L254" s="455">
        <v>564</v>
      </c>
      <c r="M254" s="455">
        <v>502</v>
      </c>
    </row>
    <row r="255" spans="1:13">
      <c r="A255" s="234"/>
      <c r="B255" s="234"/>
      <c r="C255" s="215" t="s">
        <v>297</v>
      </c>
      <c r="D255" s="455">
        <v>17</v>
      </c>
      <c r="E255" s="455">
        <v>15</v>
      </c>
      <c r="F255" s="455">
        <v>24</v>
      </c>
      <c r="G255" s="455">
        <v>24</v>
      </c>
      <c r="H255" s="455">
        <v>17</v>
      </c>
      <c r="I255" s="455">
        <v>22</v>
      </c>
      <c r="J255" s="455">
        <v>32</v>
      </c>
      <c r="K255" s="455">
        <v>22</v>
      </c>
      <c r="L255" s="455">
        <v>31</v>
      </c>
      <c r="M255" s="455">
        <v>14</v>
      </c>
    </row>
    <row r="256" spans="1:13">
      <c r="A256" s="234"/>
      <c r="B256" s="234"/>
      <c r="C256" s="215" t="s">
        <v>298</v>
      </c>
      <c r="D256" s="455">
        <v>113</v>
      </c>
      <c r="E256" s="455">
        <v>152</v>
      </c>
      <c r="F256" s="455">
        <v>117</v>
      </c>
      <c r="G256" s="455">
        <v>147</v>
      </c>
      <c r="H256" s="455">
        <v>143</v>
      </c>
      <c r="I256" s="455">
        <v>148</v>
      </c>
      <c r="J256" s="455">
        <v>152</v>
      </c>
      <c r="K256" s="455">
        <v>169</v>
      </c>
      <c r="L256" s="455">
        <v>113</v>
      </c>
      <c r="M256" s="455">
        <v>157</v>
      </c>
    </row>
    <row r="257" spans="1:13">
      <c r="A257" s="234"/>
      <c r="B257" s="234"/>
      <c r="C257" s="215" t="s">
        <v>299</v>
      </c>
      <c r="D257" s="455">
        <v>28</v>
      </c>
      <c r="E257" s="455">
        <v>25</v>
      </c>
      <c r="F257" s="455" t="s">
        <v>210</v>
      </c>
      <c r="G257" s="455">
        <v>50</v>
      </c>
      <c r="H257" s="455">
        <v>27</v>
      </c>
      <c r="I257" s="455">
        <v>40</v>
      </c>
      <c r="J257" s="455">
        <v>43</v>
      </c>
      <c r="K257" s="455">
        <v>42</v>
      </c>
      <c r="L257" s="455">
        <v>54</v>
      </c>
      <c r="M257" s="455">
        <v>31</v>
      </c>
    </row>
    <row r="258" spans="1:13">
      <c r="A258" s="234"/>
      <c r="B258" s="234"/>
      <c r="C258" s="215" t="s">
        <v>300</v>
      </c>
      <c r="D258" s="455"/>
      <c r="E258" s="455"/>
      <c r="F258" s="455"/>
      <c r="G258" s="455">
        <v>1</v>
      </c>
      <c r="H258" s="455">
        <v>2</v>
      </c>
      <c r="I258" s="455">
        <v>0</v>
      </c>
      <c r="J258" s="455">
        <v>6</v>
      </c>
      <c r="K258" s="455">
        <v>2</v>
      </c>
      <c r="L258" s="455">
        <v>5</v>
      </c>
      <c r="M258" s="455">
        <v>5</v>
      </c>
    </row>
    <row r="259" spans="1:13">
      <c r="A259" s="234"/>
      <c r="B259" s="234"/>
      <c r="C259" s="215" t="s">
        <v>487</v>
      </c>
      <c r="D259" s="455">
        <v>2</v>
      </c>
      <c r="E259" s="455">
        <v>5</v>
      </c>
      <c r="F259" s="455" t="s">
        <v>210</v>
      </c>
      <c r="G259" s="455" t="s">
        <v>210</v>
      </c>
      <c r="H259" s="455" t="s">
        <v>210</v>
      </c>
      <c r="I259" s="455" t="s">
        <v>210</v>
      </c>
      <c r="J259" s="455" t="s">
        <v>210</v>
      </c>
      <c r="K259" s="455" t="s">
        <v>210</v>
      </c>
      <c r="L259" s="455" t="s">
        <v>210</v>
      </c>
      <c r="M259" s="455" t="s">
        <v>210</v>
      </c>
    </row>
    <row r="260" spans="1:13">
      <c r="A260" s="234"/>
      <c r="B260" s="234"/>
      <c r="C260" s="215" t="s">
        <v>301</v>
      </c>
      <c r="D260" s="455">
        <v>33</v>
      </c>
      <c r="E260" s="455">
        <v>25</v>
      </c>
      <c r="F260" s="455">
        <v>28</v>
      </c>
      <c r="G260" s="455">
        <v>23</v>
      </c>
      <c r="H260" s="455">
        <v>30</v>
      </c>
      <c r="I260" s="455">
        <v>30</v>
      </c>
      <c r="J260" s="455">
        <v>29</v>
      </c>
      <c r="K260" s="455">
        <v>29</v>
      </c>
      <c r="L260" s="455">
        <v>24</v>
      </c>
      <c r="M260" s="455">
        <v>21</v>
      </c>
    </row>
    <row r="261" spans="1:13">
      <c r="A261" s="234"/>
      <c r="B261" s="234"/>
      <c r="C261" s="215" t="s">
        <v>302</v>
      </c>
      <c r="D261" s="455">
        <v>9</v>
      </c>
      <c r="E261" s="455">
        <v>6</v>
      </c>
      <c r="F261" s="455">
        <v>8</v>
      </c>
      <c r="G261" s="455">
        <v>11</v>
      </c>
      <c r="H261" s="455">
        <v>11</v>
      </c>
      <c r="I261" s="455">
        <v>19</v>
      </c>
      <c r="J261" s="455">
        <v>7</v>
      </c>
      <c r="K261" s="455">
        <v>11</v>
      </c>
      <c r="L261" s="455">
        <v>11</v>
      </c>
      <c r="M261" s="455">
        <v>18</v>
      </c>
    </row>
    <row r="262" spans="1:13">
      <c r="A262" s="234"/>
      <c r="B262" s="234"/>
      <c r="C262" s="215" t="s">
        <v>825</v>
      </c>
      <c r="D262" s="455" t="s">
        <v>210</v>
      </c>
      <c r="E262" s="455" t="s">
        <v>210</v>
      </c>
      <c r="F262" s="455" t="s">
        <v>210</v>
      </c>
      <c r="G262" s="455" t="s">
        <v>210</v>
      </c>
      <c r="H262" s="455" t="s">
        <v>210</v>
      </c>
      <c r="I262" s="455" t="s">
        <v>210</v>
      </c>
      <c r="J262" s="455">
        <v>1</v>
      </c>
      <c r="K262" s="455">
        <v>0</v>
      </c>
      <c r="L262" s="455">
        <v>0</v>
      </c>
      <c r="M262" s="455">
        <v>0</v>
      </c>
    </row>
    <row r="263" spans="1:13">
      <c r="A263" s="234"/>
      <c r="B263" s="234"/>
      <c r="C263" s="215" t="s">
        <v>303</v>
      </c>
      <c r="D263" s="455">
        <v>11</v>
      </c>
      <c r="E263" s="455">
        <v>16</v>
      </c>
      <c r="F263" s="455">
        <v>10</v>
      </c>
      <c r="G263" s="455">
        <v>13</v>
      </c>
      <c r="H263" s="455">
        <v>16</v>
      </c>
      <c r="I263" s="455">
        <v>14</v>
      </c>
      <c r="J263" s="455">
        <v>13</v>
      </c>
      <c r="K263" s="455">
        <v>15</v>
      </c>
      <c r="L263" s="455">
        <v>9</v>
      </c>
      <c r="M263" s="455">
        <v>12</v>
      </c>
    </row>
    <row r="264" spans="1:13">
      <c r="A264" s="234"/>
      <c r="B264" s="234"/>
      <c r="C264" s="215" t="s">
        <v>304</v>
      </c>
      <c r="D264" s="455">
        <v>111</v>
      </c>
      <c r="E264" s="455">
        <v>115</v>
      </c>
      <c r="F264" s="455">
        <v>94</v>
      </c>
      <c r="G264" s="455">
        <v>129</v>
      </c>
      <c r="H264" s="455">
        <v>152</v>
      </c>
      <c r="I264" s="455">
        <v>132</v>
      </c>
      <c r="J264" s="455">
        <v>134</v>
      </c>
      <c r="K264" s="455">
        <v>107</v>
      </c>
      <c r="L264" s="455">
        <v>93</v>
      </c>
      <c r="M264" s="455">
        <v>127</v>
      </c>
    </row>
    <row r="265" spans="1:13">
      <c r="A265" s="234"/>
      <c r="B265" s="234"/>
      <c r="C265" s="215" t="s">
        <v>305</v>
      </c>
      <c r="D265" s="455">
        <v>130</v>
      </c>
      <c r="E265" s="455">
        <v>142</v>
      </c>
      <c r="F265" s="455">
        <v>169</v>
      </c>
      <c r="G265" s="455">
        <v>156</v>
      </c>
      <c r="H265" s="455">
        <v>143</v>
      </c>
      <c r="I265" s="455">
        <v>152</v>
      </c>
      <c r="J265" s="455">
        <v>209</v>
      </c>
      <c r="K265" s="455">
        <v>228</v>
      </c>
      <c r="L265" s="455">
        <v>179</v>
      </c>
      <c r="M265" s="455">
        <v>168</v>
      </c>
    </row>
    <row r="266" spans="1:13">
      <c r="A266" s="234"/>
      <c r="B266" s="234"/>
      <c r="C266" s="215" t="s">
        <v>306</v>
      </c>
      <c r="D266" s="455">
        <v>24</v>
      </c>
      <c r="E266" s="455">
        <v>21</v>
      </c>
      <c r="F266" s="455">
        <v>12</v>
      </c>
      <c r="G266" s="455">
        <v>11</v>
      </c>
      <c r="H266" s="455">
        <v>13</v>
      </c>
      <c r="I266" s="455">
        <v>19</v>
      </c>
      <c r="J266" s="455">
        <v>21</v>
      </c>
      <c r="K266" s="455">
        <v>20</v>
      </c>
      <c r="L266" s="455">
        <v>18</v>
      </c>
      <c r="M266" s="455">
        <v>20</v>
      </c>
    </row>
    <row r="267" spans="1:13">
      <c r="A267" s="234"/>
      <c r="B267" s="234"/>
      <c r="C267" s="215" t="s">
        <v>307</v>
      </c>
      <c r="D267" s="455" t="s">
        <v>210</v>
      </c>
      <c r="E267" s="455" t="s">
        <v>210</v>
      </c>
      <c r="F267" s="455">
        <v>150</v>
      </c>
      <c r="G267" s="455">
        <v>162</v>
      </c>
      <c r="H267" s="455">
        <v>167</v>
      </c>
      <c r="I267" s="455">
        <v>194</v>
      </c>
      <c r="J267" s="455">
        <v>182</v>
      </c>
      <c r="K267" s="455">
        <v>209</v>
      </c>
      <c r="L267" s="455">
        <v>156</v>
      </c>
      <c r="M267" s="455">
        <v>160</v>
      </c>
    </row>
    <row r="268" spans="1:13">
      <c r="A268" s="234"/>
      <c r="B268" s="234"/>
      <c r="C268" s="215" t="s">
        <v>488</v>
      </c>
      <c r="D268" s="455" t="s">
        <v>210</v>
      </c>
      <c r="E268" s="455" t="s">
        <v>210</v>
      </c>
      <c r="F268" s="455" t="s">
        <v>210</v>
      </c>
      <c r="G268" s="455">
        <v>13</v>
      </c>
      <c r="H268" s="455">
        <v>9</v>
      </c>
      <c r="I268" s="455">
        <v>9</v>
      </c>
      <c r="J268" s="455">
        <v>2</v>
      </c>
      <c r="K268" s="455">
        <v>8</v>
      </c>
      <c r="L268" s="455">
        <v>5</v>
      </c>
      <c r="M268" s="455">
        <v>7</v>
      </c>
    </row>
    <row r="269" spans="1:13">
      <c r="A269" s="234"/>
      <c r="B269" s="234"/>
      <c r="C269" s="215" t="s">
        <v>309</v>
      </c>
      <c r="D269" s="455">
        <v>35</v>
      </c>
      <c r="E269" s="455">
        <v>36</v>
      </c>
      <c r="F269" s="455">
        <v>47</v>
      </c>
      <c r="G269" s="455">
        <v>38</v>
      </c>
      <c r="H269" s="455">
        <v>51</v>
      </c>
      <c r="I269" s="455">
        <v>49</v>
      </c>
      <c r="J269" s="455">
        <v>50</v>
      </c>
      <c r="K269" s="455">
        <v>40</v>
      </c>
      <c r="L269" s="455">
        <v>46</v>
      </c>
      <c r="M269" s="455">
        <v>62</v>
      </c>
    </row>
    <row r="270" spans="1:13">
      <c r="A270" s="234"/>
      <c r="B270" s="234"/>
      <c r="C270" s="215" t="s">
        <v>310</v>
      </c>
      <c r="D270" s="455">
        <v>1490</v>
      </c>
      <c r="E270" s="455">
        <v>1680</v>
      </c>
      <c r="F270" s="455">
        <v>1859</v>
      </c>
      <c r="G270" s="455">
        <v>1947</v>
      </c>
      <c r="H270" s="455">
        <v>2107</v>
      </c>
      <c r="I270" s="455">
        <v>2136</v>
      </c>
      <c r="J270" s="455">
        <v>1932</v>
      </c>
      <c r="K270" s="455">
        <v>2194</v>
      </c>
      <c r="L270" s="455">
        <v>1934</v>
      </c>
      <c r="M270" s="455">
        <v>1715</v>
      </c>
    </row>
    <row r="271" spans="1:13">
      <c r="A271" s="226" t="s">
        <v>653</v>
      </c>
      <c r="B271" s="226"/>
      <c r="C271" s="226"/>
      <c r="D271" s="440">
        <v>5599</v>
      </c>
      <c r="E271" s="440">
        <v>6107</v>
      </c>
      <c r="F271" s="440">
        <v>6291</v>
      </c>
      <c r="G271" s="440">
        <v>5363</v>
      </c>
      <c r="H271" s="440">
        <v>5425</v>
      </c>
      <c r="I271" s="440">
        <v>5588</v>
      </c>
      <c r="J271" s="440">
        <v>5669</v>
      </c>
      <c r="K271" s="440">
        <f>SUM(K272:K347)</f>
        <v>5823</v>
      </c>
      <c r="L271" s="440">
        <f>SUM(L272:L347)</f>
        <v>5553</v>
      </c>
      <c r="M271" s="440">
        <v>5288</v>
      </c>
    </row>
    <row r="272" spans="1:13">
      <c r="A272" s="234"/>
      <c r="B272" s="234" t="s">
        <v>312</v>
      </c>
      <c r="C272" s="215"/>
      <c r="D272" s="455"/>
      <c r="E272" s="455"/>
      <c r="F272" s="455"/>
      <c r="G272" s="455"/>
      <c r="H272" s="455"/>
      <c r="I272" s="455"/>
      <c r="J272" s="455"/>
      <c r="K272" s="455"/>
      <c r="L272" s="455"/>
      <c r="M272" s="455"/>
    </row>
    <row r="273" spans="1:13">
      <c r="A273" s="234"/>
      <c r="B273" s="234"/>
      <c r="C273" s="215" t="s">
        <v>313</v>
      </c>
      <c r="D273" s="455">
        <v>42</v>
      </c>
      <c r="E273" s="455">
        <v>30</v>
      </c>
      <c r="F273" s="455">
        <v>18</v>
      </c>
      <c r="G273" s="455">
        <v>28</v>
      </c>
      <c r="H273" s="455">
        <v>23</v>
      </c>
      <c r="I273" s="455">
        <v>19</v>
      </c>
      <c r="J273" s="455">
        <v>26</v>
      </c>
      <c r="K273" s="455">
        <v>38</v>
      </c>
      <c r="L273" s="455">
        <v>19</v>
      </c>
      <c r="M273" s="455">
        <v>12</v>
      </c>
    </row>
    <row r="274" spans="1:13">
      <c r="A274" s="234"/>
      <c r="B274" s="234"/>
      <c r="C274" s="215" t="s">
        <v>314</v>
      </c>
      <c r="D274" s="455">
        <v>46</v>
      </c>
      <c r="E274" s="455">
        <v>62</v>
      </c>
      <c r="F274" s="455">
        <v>50</v>
      </c>
      <c r="G274" s="455">
        <v>47</v>
      </c>
      <c r="H274" s="455">
        <v>25</v>
      </c>
      <c r="I274" s="455">
        <v>50</v>
      </c>
      <c r="J274" s="455">
        <v>67</v>
      </c>
      <c r="K274" s="455">
        <v>85</v>
      </c>
      <c r="L274" s="455">
        <v>72</v>
      </c>
      <c r="M274" s="455">
        <v>69</v>
      </c>
    </row>
    <row r="275" spans="1:13">
      <c r="A275" s="234"/>
      <c r="B275" s="234"/>
      <c r="C275" s="215" t="s">
        <v>315</v>
      </c>
      <c r="D275" s="455">
        <v>3</v>
      </c>
      <c r="E275" s="455">
        <v>10</v>
      </c>
      <c r="F275" s="455">
        <v>9</v>
      </c>
      <c r="G275" s="455">
        <v>5</v>
      </c>
      <c r="H275" s="455">
        <v>7</v>
      </c>
      <c r="I275" s="455">
        <v>2</v>
      </c>
      <c r="J275" s="455">
        <v>3</v>
      </c>
      <c r="K275" s="455">
        <v>6</v>
      </c>
      <c r="L275" s="455">
        <v>8</v>
      </c>
      <c r="M275" s="455">
        <v>2</v>
      </c>
    </row>
    <row r="276" spans="1:13">
      <c r="A276" s="234"/>
      <c r="B276" s="234"/>
      <c r="C276" s="215" t="s">
        <v>316</v>
      </c>
      <c r="D276" s="455">
        <v>145</v>
      </c>
      <c r="E276" s="455">
        <v>159</v>
      </c>
      <c r="F276" s="455">
        <v>155</v>
      </c>
      <c r="G276" s="455">
        <v>174</v>
      </c>
      <c r="H276" s="455">
        <v>165</v>
      </c>
      <c r="I276" s="455">
        <v>168</v>
      </c>
      <c r="J276" s="455">
        <v>135</v>
      </c>
      <c r="K276" s="455">
        <v>151</v>
      </c>
      <c r="L276" s="455">
        <v>189</v>
      </c>
      <c r="M276" s="455">
        <v>159</v>
      </c>
    </row>
    <row r="277" spans="1:13">
      <c r="A277" s="234"/>
      <c r="B277" s="234"/>
      <c r="C277" s="215" t="s">
        <v>317</v>
      </c>
      <c r="D277" s="455">
        <v>94</v>
      </c>
      <c r="E277" s="455">
        <v>94</v>
      </c>
      <c r="F277" s="455">
        <v>122</v>
      </c>
      <c r="G277" s="455">
        <v>103</v>
      </c>
      <c r="H277" s="455">
        <v>116</v>
      </c>
      <c r="I277" s="455">
        <v>83</v>
      </c>
      <c r="J277" s="455">
        <v>87</v>
      </c>
      <c r="K277" s="455">
        <v>91</v>
      </c>
      <c r="L277" s="455">
        <v>104</v>
      </c>
      <c r="M277" s="455">
        <v>126</v>
      </c>
    </row>
    <row r="278" spans="1:13">
      <c r="A278" s="234"/>
      <c r="B278" s="234"/>
      <c r="C278" s="215" t="s">
        <v>318</v>
      </c>
      <c r="D278" s="455">
        <v>54</v>
      </c>
      <c r="E278" s="455">
        <v>51</v>
      </c>
      <c r="F278" s="455">
        <v>41</v>
      </c>
      <c r="G278" s="455">
        <v>40</v>
      </c>
      <c r="H278" s="455">
        <v>49</v>
      </c>
      <c r="I278" s="455">
        <v>41</v>
      </c>
      <c r="J278" s="455">
        <v>35</v>
      </c>
      <c r="K278" s="455">
        <v>44</v>
      </c>
      <c r="L278" s="455">
        <v>32</v>
      </c>
      <c r="M278" s="455">
        <v>44</v>
      </c>
    </row>
    <row r="279" spans="1:13">
      <c r="A279" s="234"/>
      <c r="B279" s="234" t="s">
        <v>319</v>
      </c>
      <c r="C279" s="215"/>
      <c r="D279" s="455"/>
      <c r="E279" s="455"/>
      <c r="F279" s="455"/>
      <c r="G279" s="455"/>
      <c r="H279" s="455"/>
      <c r="I279" s="455"/>
      <c r="J279" s="455"/>
      <c r="K279" s="455"/>
      <c r="L279" s="455"/>
      <c r="M279" s="455"/>
    </row>
    <row r="280" spans="1:13">
      <c r="A280" s="234"/>
      <c r="B280" s="234"/>
      <c r="C280" s="215" t="s">
        <v>320</v>
      </c>
      <c r="D280" s="455">
        <v>210</v>
      </c>
      <c r="E280" s="455">
        <v>195</v>
      </c>
      <c r="F280" s="455">
        <v>207</v>
      </c>
      <c r="G280" s="455">
        <v>199</v>
      </c>
      <c r="H280" s="455">
        <v>198</v>
      </c>
      <c r="I280" s="455">
        <v>167</v>
      </c>
      <c r="J280" s="455">
        <v>173</v>
      </c>
      <c r="K280" s="455">
        <v>201</v>
      </c>
      <c r="L280" s="455">
        <v>176</v>
      </c>
      <c r="M280" s="455">
        <v>204</v>
      </c>
    </row>
    <row r="281" spans="1:13">
      <c r="A281" s="234"/>
      <c r="B281" s="234"/>
      <c r="C281" s="215" t="s">
        <v>321</v>
      </c>
      <c r="D281" s="455">
        <v>81</v>
      </c>
      <c r="E281" s="455">
        <v>49</v>
      </c>
      <c r="F281" s="455">
        <v>67</v>
      </c>
      <c r="G281" s="455">
        <v>72</v>
      </c>
      <c r="H281" s="455">
        <v>59</v>
      </c>
      <c r="I281" s="455">
        <v>77</v>
      </c>
      <c r="J281" s="455">
        <v>81</v>
      </c>
      <c r="K281" s="455">
        <v>60</v>
      </c>
      <c r="L281" s="455">
        <v>66</v>
      </c>
      <c r="M281" s="455">
        <v>63</v>
      </c>
    </row>
    <row r="282" spans="1:13">
      <c r="A282" s="234"/>
      <c r="B282" s="234"/>
      <c r="C282" s="215" t="s">
        <v>322</v>
      </c>
      <c r="D282" s="455">
        <v>58</v>
      </c>
      <c r="E282" s="455">
        <v>71</v>
      </c>
      <c r="F282" s="455">
        <v>98</v>
      </c>
      <c r="G282" s="455">
        <v>86</v>
      </c>
      <c r="H282" s="455">
        <v>92</v>
      </c>
      <c r="I282" s="455">
        <v>73</v>
      </c>
      <c r="J282" s="455">
        <v>93</v>
      </c>
      <c r="K282" s="455">
        <v>109</v>
      </c>
      <c r="L282" s="455">
        <v>119</v>
      </c>
      <c r="M282" s="455">
        <v>117</v>
      </c>
    </row>
    <row r="283" spans="1:13">
      <c r="A283" s="234"/>
      <c r="B283" s="234"/>
      <c r="C283" s="215" t="s">
        <v>323</v>
      </c>
      <c r="D283" s="455">
        <v>40</v>
      </c>
      <c r="E283" s="455">
        <v>47</v>
      </c>
      <c r="F283" s="455">
        <v>42</v>
      </c>
      <c r="G283" s="455">
        <v>34</v>
      </c>
      <c r="H283" s="455">
        <v>35</v>
      </c>
      <c r="I283" s="455">
        <v>58</v>
      </c>
      <c r="J283" s="455">
        <v>42</v>
      </c>
      <c r="K283" s="455">
        <v>60</v>
      </c>
      <c r="L283" s="455">
        <v>70</v>
      </c>
      <c r="M283" s="455">
        <v>50</v>
      </c>
    </row>
    <row r="284" spans="1:13">
      <c r="A284" s="234"/>
      <c r="B284" s="234"/>
      <c r="C284" s="215" t="s">
        <v>324</v>
      </c>
      <c r="D284" s="455">
        <v>82</v>
      </c>
      <c r="E284" s="455">
        <v>71</v>
      </c>
      <c r="F284" s="455">
        <v>69</v>
      </c>
      <c r="G284" s="455">
        <v>81</v>
      </c>
      <c r="H284" s="455">
        <v>101</v>
      </c>
      <c r="I284" s="455">
        <v>102</v>
      </c>
      <c r="J284" s="455">
        <v>114</v>
      </c>
      <c r="K284" s="455">
        <v>107</v>
      </c>
      <c r="L284" s="455">
        <v>81</v>
      </c>
      <c r="M284" s="455">
        <v>72</v>
      </c>
    </row>
    <row r="285" spans="1:13">
      <c r="A285" s="234"/>
      <c r="B285" s="234" t="s">
        <v>325</v>
      </c>
      <c r="C285" s="215"/>
      <c r="D285" s="455"/>
      <c r="E285" s="455"/>
      <c r="F285" s="455"/>
      <c r="G285" s="455"/>
      <c r="H285" s="455"/>
      <c r="I285" s="455"/>
      <c r="J285" s="455"/>
      <c r="K285" s="455"/>
      <c r="L285" s="455"/>
      <c r="M285" s="455"/>
    </row>
    <row r="286" spans="1:13">
      <c r="A286" s="234"/>
      <c r="B286" s="234"/>
      <c r="C286" s="215" t="s">
        <v>326</v>
      </c>
      <c r="D286" s="455">
        <v>214</v>
      </c>
      <c r="E286" s="455">
        <v>254</v>
      </c>
      <c r="F286" s="455">
        <v>282</v>
      </c>
      <c r="G286" s="455">
        <v>243</v>
      </c>
      <c r="H286" s="455">
        <v>286</v>
      </c>
      <c r="I286" s="455">
        <v>280</v>
      </c>
      <c r="J286" s="455">
        <v>288</v>
      </c>
      <c r="K286" s="455">
        <v>254</v>
      </c>
      <c r="L286" s="455">
        <v>255</v>
      </c>
      <c r="M286" s="455">
        <v>195</v>
      </c>
    </row>
    <row r="287" spans="1:13">
      <c r="A287" s="234"/>
      <c r="B287" s="234"/>
      <c r="C287" s="215" t="s">
        <v>327</v>
      </c>
      <c r="D287" s="455">
        <v>21</v>
      </c>
      <c r="E287" s="455">
        <v>26</v>
      </c>
      <c r="F287" s="455">
        <v>18</v>
      </c>
      <c r="G287" s="455">
        <v>26</v>
      </c>
      <c r="H287" s="455">
        <v>21</v>
      </c>
      <c r="I287" s="455">
        <v>13</v>
      </c>
      <c r="J287" s="455">
        <v>17</v>
      </c>
      <c r="K287" s="455">
        <v>20</v>
      </c>
      <c r="L287" s="455">
        <v>15</v>
      </c>
      <c r="M287" s="455">
        <v>17</v>
      </c>
    </row>
    <row r="288" spans="1:13">
      <c r="A288" s="234"/>
      <c r="B288" s="234"/>
      <c r="C288" s="215" t="s">
        <v>328</v>
      </c>
      <c r="D288" s="455">
        <v>39</v>
      </c>
      <c r="E288" s="455">
        <v>40</v>
      </c>
      <c r="F288" s="455">
        <v>54</v>
      </c>
      <c r="G288" s="455">
        <v>63</v>
      </c>
      <c r="H288" s="455">
        <v>55</v>
      </c>
      <c r="I288" s="455">
        <v>60</v>
      </c>
      <c r="J288" s="455">
        <v>73</v>
      </c>
      <c r="K288" s="455">
        <v>59</v>
      </c>
      <c r="L288" s="455">
        <v>66</v>
      </c>
      <c r="M288" s="455">
        <v>48</v>
      </c>
    </row>
    <row r="289" spans="1:13">
      <c r="A289" s="234"/>
      <c r="B289" s="234"/>
      <c r="C289" s="215" t="s">
        <v>329</v>
      </c>
      <c r="D289" s="455">
        <v>121</v>
      </c>
      <c r="E289" s="455">
        <v>122</v>
      </c>
      <c r="F289" s="455">
        <v>137</v>
      </c>
      <c r="G289" s="455">
        <v>37</v>
      </c>
      <c r="H289" s="455">
        <v>33</v>
      </c>
      <c r="I289" s="455">
        <v>150</v>
      </c>
      <c r="J289" s="455">
        <v>63</v>
      </c>
      <c r="K289" s="455">
        <v>28</v>
      </c>
      <c r="L289" s="455">
        <v>26</v>
      </c>
      <c r="M289" s="455">
        <v>31</v>
      </c>
    </row>
    <row r="290" spans="1:13">
      <c r="A290" s="234"/>
      <c r="B290" s="234"/>
      <c r="C290" s="215" t="s">
        <v>330</v>
      </c>
      <c r="D290" s="455">
        <v>212</v>
      </c>
      <c r="E290" s="455">
        <v>176</v>
      </c>
      <c r="F290" s="455">
        <v>150</v>
      </c>
      <c r="G290" s="455">
        <v>146</v>
      </c>
      <c r="H290" s="455">
        <v>150</v>
      </c>
      <c r="I290" s="455">
        <v>142</v>
      </c>
      <c r="J290" s="455">
        <v>127</v>
      </c>
      <c r="K290" s="455">
        <v>150</v>
      </c>
      <c r="L290" s="455">
        <v>138</v>
      </c>
      <c r="M290" s="455">
        <v>131</v>
      </c>
    </row>
    <row r="291" spans="1:13">
      <c r="A291" s="234"/>
      <c r="B291" s="234"/>
      <c r="C291" s="215" t="s">
        <v>331</v>
      </c>
      <c r="D291" s="455">
        <v>174</v>
      </c>
      <c r="E291" s="455">
        <v>220</v>
      </c>
      <c r="F291" s="455">
        <v>214</v>
      </c>
      <c r="G291" s="455">
        <v>164</v>
      </c>
      <c r="H291" s="455">
        <v>147</v>
      </c>
      <c r="I291" s="455">
        <v>138</v>
      </c>
      <c r="J291" s="455">
        <v>151</v>
      </c>
      <c r="K291" s="455">
        <v>168</v>
      </c>
      <c r="L291" s="455">
        <v>157</v>
      </c>
      <c r="M291" s="455">
        <v>155</v>
      </c>
    </row>
    <row r="292" spans="1:13">
      <c r="A292" s="234"/>
      <c r="B292" s="234" t="s">
        <v>332</v>
      </c>
      <c r="C292" s="215"/>
      <c r="D292" s="455"/>
      <c r="E292" s="455"/>
      <c r="F292" s="455"/>
      <c r="G292" s="455"/>
      <c r="H292" s="455"/>
      <c r="I292" s="455"/>
      <c r="J292" s="455"/>
      <c r="K292" s="455"/>
      <c r="L292" s="455"/>
      <c r="M292" s="455"/>
    </row>
    <row r="293" spans="1:13">
      <c r="A293" s="234"/>
      <c r="B293" s="234"/>
      <c r="C293" s="215" t="s">
        <v>333</v>
      </c>
      <c r="D293" s="455">
        <v>95</v>
      </c>
      <c r="E293" s="455">
        <v>109</v>
      </c>
      <c r="F293" s="455">
        <v>110</v>
      </c>
      <c r="G293" s="455">
        <v>101</v>
      </c>
      <c r="H293" s="455">
        <v>123</v>
      </c>
      <c r="I293" s="455">
        <v>107</v>
      </c>
      <c r="J293" s="455">
        <v>118</v>
      </c>
      <c r="K293" s="455">
        <v>122</v>
      </c>
      <c r="L293" s="455">
        <v>116</v>
      </c>
      <c r="M293" s="455">
        <v>113</v>
      </c>
    </row>
    <row r="294" spans="1:13">
      <c r="A294" s="234"/>
      <c r="B294" s="234"/>
      <c r="C294" s="215" t="s">
        <v>334</v>
      </c>
      <c r="D294" s="455">
        <v>83</v>
      </c>
      <c r="E294" s="455">
        <v>114</v>
      </c>
      <c r="F294" s="455">
        <v>106</v>
      </c>
      <c r="G294" s="455">
        <v>45</v>
      </c>
      <c r="H294" s="455">
        <v>42</v>
      </c>
      <c r="I294" s="455">
        <v>48</v>
      </c>
      <c r="J294" s="455">
        <v>47</v>
      </c>
      <c r="K294" s="455">
        <v>60</v>
      </c>
      <c r="L294" s="455">
        <v>45</v>
      </c>
      <c r="M294" s="455">
        <v>49</v>
      </c>
    </row>
    <row r="295" spans="1:13">
      <c r="A295" s="234"/>
      <c r="B295" s="234"/>
      <c r="C295" s="215" t="s">
        <v>335</v>
      </c>
      <c r="D295" s="455">
        <v>18</v>
      </c>
      <c r="E295" s="455">
        <v>10</v>
      </c>
      <c r="F295" s="455">
        <v>13</v>
      </c>
      <c r="G295" s="455">
        <v>18</v>
      </c>
      <c r="H295" s="455">
        <v>12</v>
      </c>
      <c r="I295" s="455">
        <v>12</v>
      </c>
      <c r="J295" s="455">
        <v>24</v>
      </c>
      <c r="K295" s="455">
        <v>23</v>
      </c>
      <c r="L295" s="455">
        <v>21</v>
      </c>
      <c r="M295" s="455">
        <v>17</v>
      </c>
    </row>
    <row r="296" spans="1:13">
      <c r="A296" s="234"/>
      <c r="B296" s="234"/>
      <c r="C296" s="215" t="s">
        <v>336</v>
      </c>
      <c r="D296" s="455">
        <v>24</v>
      </c>
      <c r="E296" s="455">
        <v>30</v>
      </c>
      <c r="F296" s="455">
        <v>29</v>
      </c>
      <c r="G296" s="455">
        <v>25</v>
      </c>
      <c r="H296" s="455">
        <v>28</v>
      </c>
      <c r="I296" s="455">
        <v>27</v>
      </c>
      <c r="J296" s="455">
        <v>46</v>
      </c>
      <c r="K296" s="455">
        <v>24</v>
      </c>
      <c r="L296" s="455">
        <v>32</v>
      </c>
      <c r="M296" s="455">
        <v>36</v>
      </c>
    </row>
    <row r="297" spans="1:13">
      <c r="A297" s="234"/>
      <c r="B297" s="234"/>
      <c r="C297" s="215" t="s">
        <v>337</v>
      </c>
      <c r="D297" s="455">
        <v>12</v>
      </c>
      <c r="E297" s="455">
        <v>18</v>
      </c>
      <c r="F297" s="455">
        <v>19</v>
      </c>
      <c r="G297" s="455">
        <v>13</v>
      </c>
      <c r="H297" s="455">
        <v>13</v>
      </c>
      <c r="I297" s="455">
        <v>12</v>
      </c>
      <c r="J297" s="455">
        <v>31</v>
      </c>
      <c r="K297" s="455">
        <v>20</v>
      </c>
      <c r="L297" s="455">
        <v>12</v>
      </c>
      <c r="M297" s="455">
        <v>19</v>
      </c>
    </row>
    <row r="298" spans="1:13">
      <c r="A298" s="234"/>
      <c r="B298" s="234"/>
      <c r="C298" s="215" t="s">
        <v>489</v>
      </c>
      <c r="D298" s="455" t="s">
        <v>210</v>
      </c>
      <c r="E298" s="455">
        <v>75</v>
      </c>
      <c r="F298" s="455">
        <v>87</v>
      </c>
      <c r="G298" s="455">
        <v>71</v>
      </c>
      <c r="H298" s="455">
        <v>63</v>
      </c>
      <c r="I298" s="455">
        <v>71</v>
      </c>
      <c r="J298" s="455">
        <v>69</v>
      </c>
      <c r="K298" s="455">
        <v>81</v>
      </c>
      <c r="L298" s="455">
        <v>93</v>
      </c>
      <c r="M298" s="455">
        <v>106</v>
      </c>
    </row>
    <row r="299" spans="1:13">
      <c r="A299" s="234"/>
      <c r="B299" s="234"/>
      <c r="C299" s="215" t="s">
        <v>339</v>
      </c>
      <c r="D299" s="455">
        <v>17</v>
      </c>
      <c r="E299" s="455">
        <v>23</v>
      </c>
      <c r="F299" s="455">
        <v>15</v>
      </c>
      <c r="G299" s="455">
        <v>16</v>
      </c>
      <c r="H299" s="455">
        <v>23</v>
      </c>
      <c r="I299" s="455">
        <v>15</v>
      </c>
      <c r="J299" s="455">
        <v>17</v>
      </c>
      <c r="K299" s="455">
        <v>21</v>
      </c>
      <c r="L299" s="455">
        <v>25</v>
      </c>
      <c r="M299" s="455">
        <v>25</v>
      </c>
    </row>
    <row r="300" spans="1:13">
      <c r="A300" s="234"/>
      <c r="B300" s="234"/>
      <c r="C300" s="215" t="s">
        <v>490</v>
      </c>
      <c r="D300" s="455">
        <v>49</v>
      </c>
      <c r="E300" s="455">
        <v>58</v>
      </c>
      <c r="F300" s="455">
        <v>55</v>
      </c>
      <c r="G300" s="455">
        <v>55</v>
      </c>
      <c r="H300" s="455">
        <v>75</v>
      </c>
      <c r="I300" s="455">
        <v>72</v>
      </c>
      <c r="J300" s="455">
        <v>60</v>
      </c>
      <c r="K300" s="455">
        <v>89</v>
      </c>
      <c r="L300" s="455">
        <v>79</v>
      </c>
      <c r="M300" s="455">
        <v>83</v>
      </c>
    </row>
    <row r="301" spans="1:13">
      <c r="A301" s="234"/>
      <c r="B301" s="234"/>
      <c r="C301" s="215" t="s">
        <v>340</v>
      </c>
      <c r="D301" s="455">
        <v>27</v>
      </c>
      <c r="E301" s="455">
        <v>23</v>
      </c>
      <c r="F301" s="455">
        <v>27</v>
      </c>
      <c r="G301" s="455">
        <v>25</v>
      </c>
      <c r="H301" s="455">
        <v>31</v>
      </c>
      <c r="I301" s="455">
        <v>36</v>
      </c>
      <c r="J301" s="455">
        <v>38</v>
      </c>
      <c r="K301" s="455">
        <v>59</v>
      </c>
      <c r="L301" s="455">
        <v>37</v>
      </c>
      <c r="M301" s="455">
        <v>33</v>
      </c>
    </row>
    <row r="302" spans="1:13">
      <c r="A302" s="234"/>
      <c r="B302" s="234"/>
      <c r="C302" s="215" t="s">
        <v>491</v>
      </c>
      <c r="D302" s="455" t="s">
        <v>210</v>
      </c>
      <c r="E302" s="455">
        <v>15</v>
      </c>
      <c r="F302" s="455">
        <v>13</v>
      </c>
      <c r="G302" s="455">
        <v>10</v>
      </c>
      <c r="H302" s="455">
        <v>11</v>
      </c>
      <c r="I302" s="455">
        <v>2</v>
      </c>
      <c r="J302" s="455">
        <v>8</v>
      </c>
      <c r="K302" s="455">
        <v>10</v>
      </c>
      <c r="L302" s="455">
        <v>7</v>
      </c>
      <c r="M302" s="455">
        <v>5</v>
      </c>
    </row>
    <row r="303" spans="1:13">
      <c r="A303" s="234"/>
      <c r="B303" s="234"/>
      <c r="C303" s="215" t="s">
        <v>342</v>
      </c>
      <c r="D303" s="455">
        <v>27</v>
      </c>
      <c r="E303" s="455">
        <v>32</v>
      </c>
      <c r="F303" s="455">
        <v>31</v>
      </c>
      <c r="G303" s="455">
        <v>42</v>
      </c>
      <c r="H303" s="455">
        <v>31</v>
      </c>
      <c r="I303" s="455">
        <v>24</v>
      </c>
      <c r="J303" s="455">
        <v>23</v>
      </c>
      <c r="K303" s="455">
        <v>32</v>
      </c>
      <c r="L303" s="455">
        <v>24</v>
      </c>
      <c r="M303" s="455">
        <v>28</v>
      </c>
    </row>
    <row r="304" spans="1:13">
      <c r="A304" s="234"/>
      <c r="B304" s="234"/>
      <c r="C304" s="215" t="s">
        <v>343</v>
      </c>
      <c r="D304" s="455">
        <v>153</v>
      </c>
      <c r="E304" s="455">
        <v>161</v>
      </c>
      <c r="F304" s="455">
        <v>136</v>
      </c>
      <c r="G304" s="455">
        <v>175</v>
      </c>
      <c r="H304" s="455">
        <v>190</v>
      </c>
      <c r="I304" s="455">
        <v>168</v>
      </c>
      <c r="J304" s="455">
        <v>163</v>
      </c>
      <c r="K304" s="455">
        <v>148</v>
      </c>
      <c r="L304" s="455">
        <v>182</v>
      </c>
      <c r="M304" s="455">
        <v>146</v>
      </c>
    </row>
    <row r="305" spans="1:13">
      <c r="A305" s="234"/>
      <c r="B305" s="234"/>
      <c r="C305" s="215" t="s">
        <v>344</v>
      </c>
      <c r="D305" s="455">
        <v>152</v>
      </c>
      <c r="E305" s="455">
        <v>159</v>
      </c>
      <c r="F305" s="455">
        <v>206</v>
      </c>
      <c r="G305" s="455">
        <v>127</v>
      </c>
      <c r="H305" s="455">
        <v>100</v>
      </c>
      <c r="I305" s="455">
        <v>111</v>
      </c>
      <c r="J305" s="455">
        <v>122</v>
      </c>
      <c r="K305" s="455">
        <v>140</v>
      </c>
      <c r="L305" s="455">
        <v>114</v>
      </c>
      <c r="M305" s="455">
        <v>87</v>
      </c>
    </row>
    <row r="306" spans="1:13">
      <c r="A306" s="234"/>
      <c r="B306" s="234"/>
      <c r="C306" s="215" t="s">
        <v>492</v>
      </c>
      <c r="D306" s="455">
        <v>135</v>
      </c>
      <c r="E306" s="455">
        <v>137</v>
      </c>
      <c r="F306" s="455">
        <v>152</v>
      </c>
      <c r="G306" s="455">
        <v>119</v>
      </c>
      <c r="H306" s="455">
        <v>101</v>
      </c>
      <c r="I306" s="455">
        <v>95</v>
      </c>
      <c r="J306" s="455">
        <v>86</v>
      </c>
      <c r="K306" s="455">
        <v>97</v>
      </c>
      <c r="L306" s="455">
        <v>70</v>
      </c>
      <c r="M306" s="455">
        <v>69</v>
      </c>
    </row>
    <row r="307" spans="1:13">
      <c r="A307" s="234"/>
      <c r="B307" s="234" t="s">
        <v>346</v>
      </c>
      <c r="C307" s="215"/>
      <c r="D307" s="455"/>
      <c r="E307" s="455"/>
      <c r="F307" s="455"/>
      <c r="G307" s="455"/>
      <c r="H307" s="455"/>
      <c r="I307" s="455"/>
      <c r="J307" s="455"/>
      <c r="K307" s="455"/>
      <c r="L307" s="455"/>
      <c r="M307" s="455"/>
    </row>
    <row r="308" spans="1:13">
      <c r="A308" s="234"/>
      <c r="B308" s="234"/>
      <c r="C308" s="215" t="s">
        <v>347</v>
      </c>
      <c r="D308" s="455">
        <v>159</v>
      </c>
      <c r="E308" s="455">
        <v>184</v>
      </c>
      <c r="F308" s="455">
        <v>170</v>
      </c>
      <c r="G308" s="455">
        <v>157</v>
      </c>
      <c r="H308" s="455">
        <v>139</v>
      </c>
      <c r="I308" s="455">
        <v>155</v>
      </c>
      <c r="J308" s="455">
        <v>155</v>
      </c>
      <c r="K308" s="455">
        <v>174</v>
      </c>
      <c r="L308" s="455">
        <v>116</v>
      </c>
      <c r="M308" s="455">
        <v>178</v>
      </c>
    </row>
    <row r="309" spans="1:13">
      <c r="A309" s="234"/>
      <c r="B309" s="234"/>
      <c r="C309" s="215" t="s">
        <v>348</v>
      </c>
      <c r="D309" s="455">
        <v>96</v>
      </c>
      <c r="E309" s="455">
        <v>115</v>
      </c>
      <c r="F309" s="455">
        <v>108</v>
      </c>
      <c r="G309" s="455">
        <v>118</v>
      </c>
      <c r="H309" s="455">
        <v>124</v>
      </c>
      <c r="I309" s="455">
        <v>122</v>
      </c>
      <c r="J309" s="455">
        <v>150</v>
      </c>
      <c r="K309" s="455">
        <v>148</v>
      </c>
      <c r="L309" s="455">
        <v>160</v>
      </c>
      <c r="M309" s="455">
        <v>119</v>
      </c>
    </row>
    <row r="310" spans="1:13">
      <c r="A310" s="234"/>
      <c r="B310" s="234"/>
      <c r="C310" s="215" t="s">
        <v>349</v>
      </c>
      <c r="D310" s="455">
        <v>17</v>
      </c>
      <c r="E310" s="455">
        <v>16</v>
      </c>
      <c r="F310" s="455">
        <v>11</v>
      </c>
      <c r="G310" s="455">
        <v>21</v>
      </c>
      <c r="H310" s="455">
        <v>7</v>
      </c>
      <c r="I310" s="455">
        <v>9</v>
      </c>
      <c r="J310" s="455">
        <v>18</v>
      </c>
      <c r="K310" s="455">
        <v>8</v>
      </c>
      <c r="L310" s="455">
        <v>7</v>
      </c>
      <c r="M310" s="455">
        <v>9</v>
      </c>
    </row>
    <row r="311" spans="1:13">
      <c r="A311" s="234"/>
      <c r="B311" s="234"/>
      <c r="C311" s="215" t="s">
        <v>350</v>
      </c>
      <c r="D311" s="455">
        <v>132</v>
      </c>
      <c r="E311" s="455">
        <v>107</v>
      </c>
      <c r="F311" s="455">
        <v>86</v>
      </c>
      <c r="G311" s="455">
        <v>79</v>
      </c>
      <c r="H311" s="455">
        <v>89</v>
      </c>
      <c r="I311" s="455">
        <v>110</v>
      </c>
      <c r="J311" s="455">
        <v>96</v>
      </c>
      <c r="K311" s="455">
        <v>106</v>
      </c>
      <c r="L311" s="455">
        <v>99</v>
      </c>
      <c r="M311" s="455">
        <v>84</v>
      </c>
    </row>
    <row r="312" spans="1:13">
      <c r="A312" s="234"/>
      <c r="B312" s="234"/>
      <c r="C312" s="215" t="s">
        <v>824</v>
      </c>
      <c r="D312" s="455" t="s">
        <v>210</v>
      </c>
      <c r="E312" s="455" t="s">
        <v>210</v>
      </c>
      <c r="F312" s="455" t="s">
        <v>210</v>
      </c>
      <c r="G312" s="455" t="s">
        <v>210</v>
      </c>
      <c r="H312" s="455" t="s">
        <v>210</v>
      </c>
      <c r="I312" s="455" t="s">
        <v>210</v>
      </c>
      <c r="J312" s="455" t="s">
        <v>210</v>
      </c>
      <c r="K312" s="455" t="s">
        <v>210</v>
      </c>
      <c r="L312" s="455">
        <v>1</v>
      </c>
      <c r="M312" s="455">
        <v>2</v>
      </c>
    </row>
    <row r="313" spans="1:13">
      <c r="A313" s="234"/>
      <c r="B313" s="234"/>
      <c r="C313" s="215" t="s">
        <v>351</v>
      </c>
      <c r="D313" s="455">
        <v>19</v>
      </c>
      <c r="E313" s="455">
        <v>30</v>
      </c>
      <c r="F313" s="455">
        <v>37</v>
      </c>
      <c r="G313" s="455">
        <v>29</v>
      </c>
      <c r="H313" s="455">
        <v>16</v>
      </c>
      <c r="I313" s="455">
        <v>25</v>
      </c>
      <c r="J313" s="455">
        <v>26</v>
      </c>
      <c r="K313" s="455">
        <v>19</v>
      </c>
      <c r="L313" s="455">
        <v>26</v>
      </c>
      <c r="M313" s="455">
        <v>43</v>
      </c>
    </row>
    <row r="314" spans="1:13">
      <c r="A314" s="234"/>
      <c r="B314" s="234"/>
      <c r="C314" s="215" t="s">
        <v>352</v>
      </c>
      <c r="D314" s="455">
        <v>123</v>
      </c>
      <c r="E314" s="455" t="s">
        <v>210</v>
      </c>
      <c r="F314" s="455" t="s">
        <v>210</v>
      </c>
      <c r="G314" s="455">
        <v>115</v>
      </c>
      <c r="H314" s="455">
        <v>125</v>
      </c>
      <c r="I314" s="455">
        <v>122</v>
      </c>
      <c r="J314" s="455">
        <v>112</v>
      </c>
      <c r="K314" s="455">
        <v>148</v>
      </c>
      <c r="L314" s="455">
        <v>125</v>
      </c>
      <c r="M314" s="455">
        <v>150</v>
      </c>
    </row>
    <row r="315" spans="1:13">
      <c r="A315" s="234"/>
      <c r="B315" s="234"/>
      <c r="C315" s="215" t="s">
        <v>353</v>
      </c>
      <c r="D315" s="455">
        <v>34</v>
      </c>
      <c r="E315" s="455">
        <v>34</v>
      </c>
      <c r="F315" s="455">
        <v>25</v>
      </c>
      <c r="G315" s="455">
        <v>33</v>
      </c>
      <c r="H315" s="455">
        <v>54</v>
      </c>
      <c r="I315" s="455">
        <v>47</v>
      </c>
      <c r="J315" s="455">
        <v>50</v>
      </c>
      <c r="K315" s="455">
        <v>44</v>
      </c>
      <c r="L315" s="455">
        <v>47</v>
      </c>
      <c r="M315" s="455">
        <v>38</v>
      </c>
    </row>
    <row r="316" spans="1:13">
      <c r="A316" s="234"/>
      <c r="B316" s="234"/>
      <c r="C316" s="215" t="s">
        <v>354</v>
      </c>
      <c r="D316" s="455">
        <v>115</v>
      </c>
      <c r="E316" s="455">
        <v>120</v>
      </c>
      <c r="F316" s="455">
        <v>131</v>
      </c>
      <c r="G316" s="455">
        <v>113</v>
      </c>
      <c r="H316" s="455">
        <v>123</v>
      </c>
      <c r="I316" s="455">
        <v>133</v>
      </c>
      <c r="J316" s="455">
        <v>148</v>
      </c>
      <c r="K316" s="455">
        <v>121</v>
      </c>
      <c r="L316" s="455">
        <v>133</v>
      </c>
      <c r="M316" s="455">
        <v>104</v>
      </c>
    </row>
    <row r="317" spans="1:13" ht="17.25">
      <c r="A317" s="234"/>
      <c r="B317" s="234"/>
      <c r="C317" s="215" t="s">
        <v>961</v>
      </c>
      <c r="D317" s="455">
        <v>52</v>
      </c>
      <c r="E317" s="455">
        <v>36</v>
      </c>
      <c r="F317" s="455" t="s">
        <v>210</v>
      </c>
      <c r="G317" s="455">
        <v>48</v>
      </c>
      <c r="H317" s="455">
        <v>49</v>
      </c>
      <c r="I317" s="455">
        <v>54</v>
      </c>
      <c r="J317" s="455">
        <v>53</v>
      </c>
      <c r="K317" s="455">
        <v>53</v>
      </c>
      <c r="L317" s="455">
        <v>56</v>
      </c>
      <c r="M317" s="455">
        <v>40</v>
      </c>
    </row>
    <row r="318" spans="1:13">
      <c r="A318" s="234"/>
      <c r="B318" s="234"/>
      <c r="C318" s="215" t="s">
        <v>356</v>
      </c>
      <c r="D318" s="455">
        <v>81</v>
      </c>
      <c r="E318" s="455">
        <v>77</v>
      </c>
      <c r="F318" s="455" t="s">
        <v>210</v>
      </c>
      <c r="G318" s="455">
        <v>70</v>
      </c>
      <c r="H318" s="455">
        <v>85</v>
      </c>
      <c r="I318" s="455">
        <v>52</v>
      </c>
      <c r="J318" s="455">
        <v>80</v>
      </c>
      <c r="K318" s="455">
        <v>67</v>
      </c>
      <c r="L318" s="455">
        <v>102</v>
      </c>
      <c r="M318" s="455">
        <v>84</v>
      </c>
    </row>
    <row r="319" spans="1:13">
      <c r="A319" s="234"/>
      <c r="B319" s="234"/>
      <c r="C319" s="215" t="s">
        <v>357</v>
      </c>
      <c r="D319" s="455">
        <v>80</v>
      </c>
      <c r="E319" s="455">
        <v>85</v>
      </c>
      <c r="F319" s="455">
        <v>88</v>
      </c>
      <c r="G319" s="455">
        <v>65</v>
      </c>
      <c r="H319" s="455">
        <v>81</v>
      </c>
      <c r="I319" s="455">
        <v>112</v>
      </c>
      <c r="J319" s="455">
        <v>105</v>
      </c>
      <c r="K319" s="455">
        <v>129</v>
      </c>
      <c r="L319" s="455">
        <v>130</v>
      </c>
      <c r="M319" s="455">
        <v>118</v>
      </c>
    </row>
    <row r="320" spans="1:13">
      <c r="A320" s="234"/>
      <c r="B320" s="234"/>
      <c r="C320" s="215" t="s">
        <v>358</v>
      </c>
      <c r="D320" s="455">
        <v>107</v>
      </c>
      <c r="E320" s="455">
        <v>119</v>
      </c>
      <c r="F320" s="455">
        <v>119</v>
      </c>
      <c r="G320" s="455">
        <v>89</v>
      </c>
      <c r="H320" s="455">
        <v>123</v>
      </c>
      <c r="I320" s="455">
        <v>116</v>
      </c>
      <c r="J320" s="455">
        <v>100</v>
      </c>
      <c r="K320" s="455">
        <v>87</v>
      </c>
      <c r="L320" s="455">
        <v>95</v>
      </c>
      <c r="M320" s="455">
        <v>89</v>
      </c>
    </row>
    <row r="321" spans="1:13">
      <c r="A321" s="234"/>
      <c r="B321" s="234"/>
      <c r="C321" s="215" t="s">
        <v>359</v>
      </c>
      <c r="D321" s="455">
        <v>206</v>
      </c>
      <c r="E321" s="455">
        <v>259</v>
      </c>
      <c r="F321" s="455" t="s">
        <v>210</v>
      </c>
      <c r="G321" s="455">
        <v>183</v>
      </c>
      <c r="H321" s="455">
        <v>176</v>
      </c>
      <c r="I321" s="455">
        <v>173</v>
      </c>
      <c r="J321" s="455">
        <v>215</v>
      </c>
      <c r="K321" s="455">
        <v>165</v>
      </c>
      <c r="L321" s="455">
        <v>161</v>
      </c>
      <c r="M321" s="455">
        <v>145</v>
      </c>
    </row>
    <row r="322" spans="1:13">
      <c r="A322" s="234"/>
      <c r="B322" s="234" t="s">
        <v>360</v>
      </c>
      <c r="C322" s="215"/>
      <c r="D322" s="455"/>
      <c r="E322" s="455"/>
      <c r="F322" s="455"/>
      <c r="G322" s="455"/>
      <c r="H322" s="455"/>
      <c r="I322" s="455"/>
      <c r="J322" s="455"/>
      <c r="K322" s="455"/>
      <c r="L322" s="455"/>
      <c r="M322" s="455"/>
    </row>
    <row r="323" spans="1:13">
      <c r="A323" s="234"/>
      <c r="B323" s="234"/>
      <c r="C323" s="215" t="s">
        <v>361</v>
      </c>
      <c r="D323" s="455">
        <v>214</v>
      </c>
      <c r="E323" s="455">
        <v>207</v>
      </c>
      <c r="F323" s="455">
        <v>224</v>
      </c>
      <c r="G323" s="455">
        <v>193</v>
      </c>
      <c r="H323" s="455">
        <v>185</v>
      </c>
      <c r="I323" s="455">
        <v>217</v>
      </c>
      <c r="J323" s="455">
        <v>214</v>
      </c>
      <c r="K323" s="455">
        <v>204</v>
      </c>
      <c r="L323" s="455">
        <v>207</v>
      </c>
      <c r="M323" s="455">
        <v>183</v>
      </c>
    </row>
    <row r="324" spans="1:13">
      <c r="A324" s="234"/>
      <c r="B324" s="234"/>
      <c r="C324" s="215" t="s">
        <v>493</v>
      </c>
      <c r="D324" s="455">
        <v>87</v>
      </c>
      <c r="E324" s="455">
        <v>114</v>
      </c>
      <c r="F324" s="455">
        <v>111</v>
      </c>
      <c r="G324" s="455">
        <v>110</v>
      </c>
      <c r="H324" s="455">
        <v>110</v>
      </c>
      <c r="I324" s="455">
        <v>89</v>
      </c>
      <c r="J324" s="455">
        <v>119</v>
      </c>
      <c r="K324" s="455">
        <v>149</v>
      </c>
      <c r="L324" s="455">
        <v>132</v>
      </c>
      <c r="M324" s="455">
        <v>126</v>
      </c>
    </row>
    <row r="325" spans="1:13">
      <c r="A325" s="234"/>
      <c r="B325" s="234"/>
      <c r="C325" s="215" t="s">
        <v>363</v>
      </c>
      <c r="D325" s="455">
        <v>219</v>
      </c>
      <c r="E325" s="455">
        <v>309</v>
      </c>
      <c r="F325" s="455">
        <v>290</v>
      </c>
      <c r="G325" s="455">
        <v>265</v>
      </c>
      <c r="H325" s="455">
        <v>256</v>
      </c>
      <c r="I325" s="455">
        <v>265</v>
      </c>
      <c r="J325" s="455">
        <v>280</v>
      </c>
      <c r="K325" s="455">
        <v>270</v>
      </c>
      <c r="L325" s="455">
        <v>233</v>
      </c>
      <c r="M325" s="455">
        <v>254</v>
      </c>
    </row>
    <row r="326" spans="1:13">
      <c r="A326" s="234"/>
      <c r="B326" s="234"/>
      <c r="C326" s="215" t="s">
        <v>364</v>
      </c>
      <c r="D326" s="455">
        <v>136</v>
      </c>
      <c r="E326" s="455">
        <v>120</v>
      </c>
      <c r="F326" s="455" t="s">
        <v>210</v>
      </c>
      <c r="G326" s="455">
        <v>154</v>
      </c>
      <c r="H326" s="455">
        <v>146</v>
      </c>
      <c r="I326" s="455">
        <v>135</v>
      </c>
      <c r="J326" s="455">
        <v>144</v>
      </c>
      <c r="K326" s="455">
        <v>188</v>
      </c>
      <c r="L326" s="455">
        <v>154</v>
      </c>
      <c r="M326" s="455">
        <v>176</v>
      </c>
    </row>
    <row r="327" spans="1:13">
      <c r="A327" s="234"/>
      <c r="B327" s="234"/>
      <c r="C327" s="215" t="s">
        <v>365</v>
      </c>
      <c r="D327" s="455">
        <v>199</v>
      </c>
      <c r="E327" s="455">
        <v>229</v>
      </c>
      <c r="F327" s="455">
        <v>223</v>
      </c>
      <c r="G327" s="455">
        <v>222</v>
      </c>
      <c r="H327" s="455">
        <v>215</v>
      </c>
      <c r="I327" s="455">
        <v>219</v>
      </c>
      <c r="J327" s="455">
        <v>213</v>
      </c>
      <c r="K327" s="455">
        <v>208</v>
      </c>
      <c r="L327" s="455">
        <v>209</v>
      </c>
      <c r="M327" s="455">
        <v>169</v>
      </c>
    </row>
    <row r="328" spans="1:13">
      <c r="A328" s="234"/>
      <c r="B328" s="234" t="s">
        <v>494</v>
      </c>
      <c r="C328" s="215"/>
      <c r="D328" s="455"/>
      <c r="E328" s="455"/>
      <c r="F328" s="455"/>
      <c r="G328" s="455"/>
      <c r="H328" s="455"/>
      <c r="I328" s="455"/>
      <c r="J328" s="455"/>
      <c r="K328" s="455"/>
      <c r="L328" s="455"/>
      <c r="M328" s="455"/>
    </row>
    <row r="329" spans="1:13">
      <c r="A329" s="234"/>
      <c r="B329" s="234"/>
      <c r="C329" s="215" t="s">
        <v>367</v>
      </c>
      <c r="D329" s="455">
        <v>33</v>
      </c>
      <c r="E329" s="455">
        <v>49</v>
      </c>
      <c r="F329" s="455">
        <v>48</v>
      </c>
      <c r="G329" s="455">
        <v>32</v>
      </c>
      <c r="H329" s="455">
        <v>35</v>
      </c>
      <c r="I329" s="455">
        <v>36</v>
      </c>
      <c r="J329" s="455">
        <v>47</v>
      </c>
      <c r="K329" s="455">
        <v>47</v>
      </c>
      <c r="L329" s="455">
        <v>32</v>
      </c>
      <c r="M329" s="455">
        <v>28</v>
      </c>
    </row>
    <row r="330" spans="1:13">
      <c r="A330" s="234"/>
      <c r="B330" s="234"/>
      <c r="C330" s="215" t="s">
        <v>368</v>
      </c>
      <c r="D330" s="455">
        <v>24</v>
      </c>
      <c r="E330" s="455">
        <v>35</v>
      </c>
      <c r="F330" s="455">
        <v>27</v>
      </c>
      <c r="G330" s="455">
        <v>30</v>
      </c>
      <c r="H330" s="455">
        <v>33</v>
      </c>
      <c r="I330" s="455">
        <v>30</v>
      </c>
      <c r="J330" s="455">
        <v>25</v>
      </c>
      <c r="K330" s="455">
        <v>37</v>
      </c>
      <c r="L330" s="455">
        <v>37</v>
      </c>
      <c r="M330" s="455">
        <v>33</v>
      </c>
    </row>
    <row r="331" spans="1:13">
      <c r="A331" s="234"/>
      <c r="B331" s="234"/>
      <c r="C331" s="215" t="s">
        <v>369</v>
      </c>
      <c r="D331" s="455">
        <v>89</v>
      </c>
      <c r="E331" s="455">
        <v>98</v>
      </c>
      <c r="F331" s="455">
        <v>94</v>
      </c>
      <c r="G331" s="455">
        <v>88</v>
      </c>
      <c r="H331" s="455">
        <v>89</v>
      </c>
      <c r="I331" s="455">
        <v>105</v>
      </c>
      <c r="J331" s="455">
        <v>111</v>
      </c>
      <c r="K331" s="455">
        <v>132</v>
      </c>
      <c r="L331" s="455">
        <v>115</v>
      </c>
      <c r="M331" s="455">
        <v>111</v>
      </c>
    </row>
    <row r="332" spans="1:13">
      <c r="A332" s="234"/>
      <c r="B332" s="234"/>
      <c r="C332" s="215" t="s">
        <v>370</v>
      </c>
      <c r="D332" s="455">
        <v>47</v>
      </c>
      <c r="E332" s="455">
        <v>48</v>
      </c>
      <c r="F332" s="455">
        <v>64</v>
      </c>
      <c r="G332" s="455">
        <v>56</v>
      </c>
      <c r="H332" s="455">
        <v>37</v>
      </c>
      <c r="I332" s="455">
        <v>46</v>
      </c>
      <c r="J332" s="455">
        <v>54</v>
      </c>
      <c r="K332" s="455">
        <v>44</v>
      </c>
      <c r="L332" s="455">
        <v>38</v>
      </c>
      <c r="M332" s="455">
        <v>36</v>
      </c>
    </row>
    <row r="333" spans="1:13">
      <c r="A333" s="234"/>
      <c r="B333" s="234"/>
      <c r="C333" s="215" t="s">
        <v>371</v>
      </c>
      <c r="D333" s="455">
        <v>32</v>
      </c>
      <c r="E333" s="455">
        <v>19</v>
      </c>
      <c r="F333" s="455">
        <v>30</v>
      </c>
      <c r="G333" s="455">
        <v>19</v>
      </c>
      <c r="H333" s="455">
        <v>31</v>
      </c>
      <c r="I333" s="455">
        <v>29</v>
      </c>
      <c r="J333" s="455">
        <v>32</v>
      </c>
      <c r="K333" s="455">
        <v>44</v>
      </c>
      <c r="L333" s="455">
        <v>29</v>
      </c>
      <c r="M333" s="455">
        <v>29</v>
      </c>
    </row>
    <row r="334" spans="1:13">
      <c r="A334" s="234"/>
      <c r="B334" s="234"/>
      <c r="C334" s="215" t="s">
        <v>372</v>
      </c>
      <c r="D334" s="455">
        <v>25</v>
      </c>
      <c r="E334" s="455">
        <v>22</v>
      </c>
      <c r="F334" s="455">
        <v>31</v>
      </c>
      <c r="G334" s="455">
        <v>38</v>
      </c>
      <c r="H334" s="455">
        <v>33</v>
      </c>
      <c r="I334" s="455">
        <v>28</v>
      </c>
      <c r="J334" s="455">
        <v>37</v>
      </c>
      <c r="K334" s="455">
        <v>24</v>
      </c>
      <c r="L334" s="455">
        <v>27</v>
      </c>
      <c r="M334" s="455">
        <v>28</v>
      </c>
    </row>
    <row r="335" spans="1:13">
      <c r="A335" s="234"/>
      <c r="B335" s="234"/>
      <c r="C335" s="215" t="s">
        <v>373</v>
      </c>
      <c r="D335" s="455">
        <v>18</v>
      </c>
      <c r="E335" s="455">
        <v>14</v>
      </c>
      <c r="F335" s="455">
        <v>9</v>
      </c>
      <c r="G335" s="455">
        <v>11</v>
      </c>
      <c r="H335" s="455">
        <v>19</v>
      </c>
      <c r="I335" s="455">
        <v>12</v>
      </c>
      <c r="J335" s="455">
        <v>14</v>
      </c>
      <c r="K335" s="455">
        <v>15</v>
      </c>
      <c r="L335" s="455">
        <v>12</v>
      </c>
      <c r="M335" s="455">
        <v>15</v>
      </c>
    </row>
    <row r="336" spans="1:13">
      <c r="A336" s="234"/>
      <c r="B336" s="234"/>
      <c r="C336" s="215" t="s">
        <v>374</v>
      </c>
      <c r="D336" s="455">
        <v>19</v>
      </c>
      <c r="E336" s="455">
        <v>13</v>
      </c>
      <c r="F336" s="455">
        <v>20</v>
      </c>
      <c r="G336" s="455">
        <v>2</v>
      </c>
      <c r="H336" s="455">
        <v>8</v>
      </c>
      <c r="I336" s="455">
        <v>11</v>
      </c>
      <c r="J336" s="455">
        <v>18</v>
      </c>
      <c r="K336" s="455">
        <v>8</v>
      </c>
      <c r="L336" s="455">
        <v>5</v>
      </c>
      <c r="M336" s="455">
        <v>8</v>
      </c>
    </row>
    <row r="337" spans="1:13">
      <c r="A337" s="234"/>
      <c r="B337" s="234"/>
      <c r="C337" s="215" t="s">
        <v>375</v>
      </c>
      <c r="D337" s="455">
        <v>47</v>
      </c>
      <c r="E337" s="455">
        <v>33</v>
      </c>
      <c r="F337" s="455">
        <v>26</v>
      </c>
      <c r="G337" s="455">
        <v>37</v>
      </c>
      <c r="H337" s="455">
        <v>27</v>
      </c>
      <c r="I337" s="455">
        <v>33</v>
      </c>
      <c r="J337" s="455">
        <v>36</v>
      </c>
      <c r="K337" s="455">
        <v>33</v>
      </c>
      <c r="L337" s="455">
        <v>26</v>
      </c>
      <c r="M337" s="455">
        <v>30</v>
      </c>
    </row>
    <row r="338" spans="1:13">
      <c r="A338" s="234"/>
      <c r="B338" s="234"/>
      <c r="C338" s="215" t="s">
        <v>495</v>
      </c>
      <c r="D338" s="455">
        <v>99</v>
      </c>
      <c r="E338" s="455">
        <v>127</v>
      </c>
      <c r="F338" s="455">
        <v>102</v>
      </c>
      <c r="G338" s="455">
        <v>99</v>
      </c>
      <c r="H338" s="455">
        <v>113</v>
      </c>
      <c r="I338" s="455">
        <v>128</v>
      </c>
      <c r="J338" s="455">
        <v>123</v>
      </c>
      <c r="K338" s="455">
        <v>114</v>
      </c>
      <c r="L338" s="455">
        <v>100</v>
      </c>
      <c r="M338" s="455">
        <v>86</v>
      </c>
    </row>
    <row r="339" spans="1:13">
      <c r="A339" s="234"/>
      <c r="B339" s="234"/>
      <c r="C339" s="215" t="s">
        <v>377</v>
      </c>
      <c r="D339" s="455">
        <v>8</v>
      </c>
      <c r="E339" s="455">
        <v>14</v>
      </c>
      <c r="F339" s="455">
        <v>22</v>
      </c>
      <c r="G339" s="455">
        <v>17</v>
      </c>
      <c r="H339" s="455">
        <v>14</v>
      </c>
      <c r="I339" s="455">
        <v>18</v>
      </c>
      <c r="J339" s="455">
        <v>11</v>
      </c>
      <c r="K339" s="455">
        <v>27</v>
      </c>
      <c r="L339" s="455">
        <v>16</v>
      </c>
      <c r="M339" s="455">
        <v>8</v>
      </c>
    </row>
    <row r="340" spans="1:13">
      <c r="A340" s="234"/>
      <c r="B340" s="234" t="s">
        <v>378</v>
      </c>
      <c r="C340" s="215"/>
      <c r="D340" s="455"/>
      <c r="E340" s="455"/>
      <c r="F340" s="455"/>
      <c r="G340" s="455"/>
      <c r="H340" s="455"/>
      <c r="I340" s="455"/>
      <c r="J340" s="455"/>
      <c r="K340" s="455"/>
      <c r="L340" s="455"/>
      <c r="M340" s="455"/>
    </row>
    <row r="341" spans="1:13">
      <c r="A341" s="234"/>
      <c r="B341" s="234"/>
      <c r="C341" s="215" t="s">
        <v>379</v>
      </c>
      <c r="D341" s="455">
        <v>9</v>
      </c>
      <c r="E341" s="455">
        <v>8</v>
      </c>
      <c r="F341" s="455" t="s">
        <v>210</v>
      </c>
      <c r="G341" s="455">
        <v>4</v>
      </c>
      <c r="H341" s="455">
        <v>6</v>
      </c>
      <c r="I341" s="455">
        <v>9</v>
      </c>
      <c r="J341" s="455">
        <v>1</v>
      </c>
      <c r="K341" s="455">
        <v>5</v>
      </c>
      <c r="L341" s="455">
        <v>9</v>
      </c>
      <c r="M341" s="455">
        <v>7</v>
      </c>
    </row>
    <row r="342" spans="1:13">
      <c r="A342" s="234"/>
      <c r="B342" s="234"/>
      <c r="C342" s="215" t="s">
        <v>380</v>
      </c>
      <c r="D342" s="455">
        <v>75</v>
      </c>
      <c r="E342" s="455">
        <v>88</v>
      </c>
      <c r="F342" s="455">
        <v>85</v>
      </c>
      <c r="G342" s="455">
        <v>70</v>
      </c>
      <c r="H342" s="455">
        <v>58</v>
      </c>
      <c r="I342" s="455">
        <v>67</v>
      </c>
      <c r="J342" s="455">
        <v>69</v>
      </c>
      <c r="K342" s="455">
        <v>62</v>
      </c>
      <c r="L342" s="455">
        <v>61</v>
      </c>
      <c r="M342" s="455">
        <v>66</v>
      </c>
    </row>
    <row r="343" spans="1:13">
      <c r="A343" s="234"/>
      <c r="B343" s="234"/>
      <c r="C343" s="215" t="s">
        <v>382</v>
      </c>
      <c r="D343" s="455">
        <v>242</v>
      </c>
      <c r="E343" s="455">
        <v>344</v>
      </c>
      <c r="F343" s="455">
        <v>310</v>
      </c>
      <c r="G343" s="455">
        <v>181</v>
      </c>
      <c r="H343" s="455">
        <v>156</v>
      </c>
      <c r="I343" s="455">
        <v>167</v>
      </c>
      <c r="J343" s="455">
        <v>152</v>
      </c>
      <c r="K343" s="455">
        <v>145</v>
      </c>
      <c r="L343" s="455">
        <v>155</v>
      </c>
      <c r="M343" s="455">
        <v>125</v>
      </c>
    </row>
    <row r="344" spans="1:13">
      <c r="A344" s="234"/>
      <c r="B344" s="234"/>
      <c r="C344" s="215" t="s">
        <v>383</v>
      </c>
      <c r="D344" s="455">
        <v>15</v>
      </c>
      <c r="E344" s="455">
        <v>7</v>
      </c>
      <c r="F344" s="455">
        <v>2</v>
      </c>
      <c r="G344" s="455">
        <v>6</v>
      </c>
      <c r="H344" s="455">
        <v>7</v>
      </c>
      <c r="I344" s="455">
        <v>11</v>
      </c>
      <c r="J344" s="455">
        <v>11</v>
      </c>
      <c r="K344" s="455">
        <v>15</v>
      </c>
      <c r="L344" s="455">
        <v>10</v>
      </c>
      <c r="M344" s="455">
        <v>8</v>
      </c>
    </row>
    <row r="345" spans="1:13">
      <c r="A345" s="234"/>
      <c r="B345" s="234"/>
      <c r="C345" s="215" t="s">
        <v>384</v>
      </c>
      <c r="D345" s="455">
        <v>140</v>
      </c>
      <c r="E345" s="455">
        <v>171</v>
      </c>
      <c r="F345" s="455">
        <v>189</v>
      </c>
      <c r="G345" s="455">
        <v>130</v>
      </c>
      <c r="H345" s="455">
        <v>147</v>
      </c>
      <c r="I345" s="455">
        <v>141</v>
      </c>
      <c r="J345" s="455">
        <v>118</v>
      </c>
      <c r="K345" s="455">
        <v>125</v>
      </c>
      <c r="L345" s="455">
        <v>126</v>
      </c>
      <c r="M345" s="455">
        <v>145</v>
      </c>
    </row>
    <row r="346" spans="1:13">
      <c r="A346" s="234"/>
      <c r="B346" s="234"/>
      <c r="C346" s="215" t="s">
        <v>496</v>
      </c>
      <c r="D346" s="455">
        <v>73</v>
      </c>
      <c r="E346" s="455">
        <v>89</v>
      </c>
      <c r="F346" s="455">
        <v>77</v>
      </c>
      <c r="G346" s="455">
        <v>64</v>
      </c>
      <c r="H346" s="455">
        <v>69</v>
      </c>
      <c r="I346" s="455">
        <v>109</v>
      </c>
      <c r="J346" s="455">
        <v>89</v>
      </c>
      <c r="K346" s="455">
        <v>77</v>
      </c>
      <c r="L346" s="455">
        <v>80</v>
      </c>
      <c r="M346" s="455">
        <v>80</v>
      </c>
    </row>
    <row r="347" spans="1:13">
      <c r="A347" s="234"/>
      <c r="B347" s="234"/>
      <c r="C347" s="215" t="s">
        <v>386</v>
      </c>
      <c r="D347" s="455">
        <v>30</v>
      </c>
      <c r="E347" s="455" t="s">
        <v>210</v>
      </c>
      <c r="F347" s="455" t="s">
        <v>210</v>
      </c>
      <c r="G347" s="455">
        <v>25</v>
      </c>
      <c r="H347" s="455">
        <v>35</v>
      </c>
      <c r="I347" s="455">
        <v>30</v>
      </c>
      <c r="J347" s="455">
        <v>16</v>
      </c>
      <c r="K347" s="455">
        <v>24</v>
      </c>
      <c r="L347" s="455">
        <v>32</v>
      </c>
      <c r="M347" s="455">
        <v>23</v>
      </c>
    </row>
    <row r="348" spans="1:13">
      <c r="A348" s="226" t="s">
        <v>658</v>
      </c>
      <c r="B348" s="226"/>
      <c r="C348" s="226"/>
      <c r="D348" s="440">
        <v>5867</v>
      </c>
      <c r="E348" s="440">
        <v>5952</v>
      </c>
      <c r="F348" s="440">
        <v>5890</v>
      </c>
      <c r="G348" s="440">
        <v>5518</v>
      </c>
      <c r="H348" s="440">
        <v>5632</v>
      </c>
      <c r="I348" s="440">
        <v>5827</v>
      </c>
      <c r="J348" s="440">
        <v>5739</v>
      </c>
      <c r="K348" s="440">
        <f>SUM(K349:K393)</f>
        <v>6075</v>
      </c>
      <c r="L348" s="440">
        <f>SUM(L349:L393)</f>
        <v>5644</v>
      </c>
      <c r="M348" s="440">
        <v>5236</v>
      </c>
    </row>
    <row r="349" spans="1:13">
      <c r="A349" s="234"/>
      <c r="B349" s="234"/>
      <c r="C349" s="215" t="s">
        <v>497</v>
      </c>
      <c r="D349" s="455">
        <v>281</v>
      </c>
      <c r="E349" s="455">
        <v>273</v>
      </c>
      <c r="F349" s="455">
        <v>267</v>
      </c>
      <c r="G349" s="455">
        <v>292</v>
      </c>
      <c r="H349" s="455">
        <v>295</v>
      </c>
      <c r="I349" s="455">
        <v>268</v>
      </c>
      <c r="J349" s="455">
        <v>337</v>
      </c>
      <c r="K349" s="455">
        <v>365</v>
      </c>
      <c r="L349" s="455">
        <v>321</v>
      </c>
      <c r="M349" s="455">
        <v>244</v>
      </c>
    </row>
    <row r="350" spans="1:13">
      <c r="A350" s="234"/>
      <c r="B350" s="234" t="s">
        <v>387</v>
      </c>
      <c r="C350" s="215" t="s">
        <v>601</v>
      </c>
      <c r="D350" s="455">
        <v>514</v>
      </c>
      <c r="E350" s="455">
        <v>541</v>
      </c>
      <c r="F350" s="455">
        <v>460</v>
      </c>
      <c r="G350" s="455">
        <v>405</v>
      </c>
      <c r="H350" s="455">
        <v>528</v>
      </c>
      <c r="I350" s="455">
        <v>553</v>
      </c>
      <c r="J350" s="455">
        <v>569</v>
      </c>
      <c r="K350" s="455">
        <v>557</v>
      </c>
      <c r="L350" s="455">
        <v>582</v>
      </c>
      <c r="M350" s="455">
        <v>531</v>
      </c>
    </row>
    <row r="351" spans="1:13">
      <c r="A351" s="234"/>
      <c r="B351" s="234" t="s">
        <v>388</v>
      </c>
      <c r="C351" s="215"/>
      <c r="D351" s="455"/>
      <c r="E351" s="455"/>
      <c r="F351" s="455"/>
      <c r="G351" s="455"/>
      <c r="H351" s="455"/>
      <c r="I351" s="455"/>
      <c r="J351" s="455"/>
      <c r="K351" s="455"/>
      <c r="L351" s="455"/>
      <c r="M351" s="455"/>
    </row>
    <row r="352" spans="1:13">
      <c r="A352" s="234"/>
      <c r="B352" s="234"/>
      <c r="C352" s="215" t="s">
        <v>389</v>
      </c>
      <c r="D352" s="455">
        <v>279</v>
      </c>
      <c r="E352" s="455">
        <v>279</v>
      </c>
      <c r="F352" s="455">
        <v>268</v>
      </c>
      <c r="G352" s="455">
        <v>249</v>
      </c>
      <c r="H352" s="455">
        <v>257</v>
      </c>
      <c r="I352" s="455">
        <v>278</v>
      </c>
      <c r="J352" s="455">
        <v>254</v>
      </c>
      <c r="K352" s="455">
        <v>218</v>
      </c>
      <c r="L352" s="455">
        <v>230</v>
      </c>
      <c r="M352" s="455">
        <v>215</v>
      </c>
    </row>
    <row r="353" spans="1:15">
      <c r="A353" s="234"/>
      <c r="B353" s="234"/>
      <c r="C353" s="215" t="s">
        <v>390</v>
      </c>
      <c r="D353" s="455">
        <v>134</v>
      </c>
      <c r="E353" s="455">
        <v>116</v>
      </c>
      <c r="F353" s="455">
        <v>100</v>
      </c>
      <c r="G353" s="455">
        <v>117</v>
      </c>
      <c r="H353" s="455">
        <v>90</v>
      </c>
      <c r="I353" s="455">
        <v>120</v>
      </c>
      <c r="J353" s="455">
        <v>107</v>
      </c>
      <c r="K353" s="455">
        <v>128</v>
      </c>
      <c r="L353" s="455">
        <v>80</v>
      </c>
      <c r="M353" s="455">
        <v>114</v>
      </c>
    </row>
    <row r="354" spans="1:15">
      <c r="A354" s="234"/>
      <c r="B354" s="234"/>
      <c r="C354" s="215" t="s">
        <v>391</v>
      </c>
      <c r="D354" s="455">
        <v>175</v>
      </c>
      <c r="E354" s="455">
        <v>146</v>
      </c>
      <c r="F354" s="455">
        <v>168</v>
      </c>
      <c r="G354" s="455">
        <v>145</v>
      </c>
      <c r="H354" s="455">
        <v>145</v>
      </c>
      <c r="I354" s="455">
        <v>148</v>
      </c>
      <c r="J354" s="455">
        <v>137</v>
      </c>
      <c r="K354" s="455">
        <v>142</v>
      </c>
      <c r="L354" s="455">
        <v>133</v>
      </c>
      <c r="M354" s="455">
        <v>148</v>
      </c>
    </row>
    <row r="355" spans="1:15">
      <c r="A355" s="234"/>
      <c r="B355" s="234"/>
      <c r="C355" s="215" t="s">
        <v>392</v>
      </c>
      <c r="D355" s="455">
        <v>137</v>
      </c>
      <c r="E355" s="455">
        <v>144</v>
      </c>
      <c r="F355" s="455">
        <v>134</v>
      </c>
      <c r="G355" s="455">
        <v>139</v>
      </c>
      <c r="H355" s="455">
        <v>140</v>
      </c>
      <c r="I355" s="455">
        <v>136</v>
      </c>
      <c r="J355" s="455">
        <v>131</v>
      </c>
      <c r="K355" s="455">
        <v>133</v>
      </c>
      <c r="L355" s="455">
        <v>120</v>
      </c>
      <c r="M355" s="455">
        <v>112</v>
      </c>
    </row>
    <row r="356" spans="1:15">
      <c r="A356" s="234"/>
      <c r="B356" s="234"/>
      <c r="C356" s="215" t="s">
        <v>393</v>
      </c>
      <c r="D356" s="455">
        <v>66</v>
      </c>
      <c r="E356" s="455">
        <v>77</v>
      </c>
      <c r="F356" s="455">
        <v>86</v>
      </c>
      <c r="G356" s="455">
        <v>68</v>
      </c>
      <c r="H356" s="455">
        <v>77</v>
      </c>
      <c r="I356" s="455">
        <v>79</v>
      </c>
      <c r="J356" s="455">
        <v>88</v>
      </c>
      <c r="K356" s="455">
        <v>93</v>
      </c>
      <c r="L356" s="455">
        <v>70</v>
      </c>
      <c r="M356" s="455">
        <v>75</v>
      </c>
    </row>
    <row r="357" spans="1:15">
      <c r="A357" s="234"/>
      <c r="B357" s="234"/>
      <c r="C357" s="215" t="s">
        <v>394</v>
      </c>
      <c r="D357" s="455">
        <v>167</v>
      </c>
      <c r="E357" s="455">
        <v>162</v>
      </c>
      <c r="F357" s="455">
        <v>202</v>
      </c>
      <c r="G357" s="455">
        <v>143</v>
      </c>
      <c r="H357" s="455">
        <v>171</v>
      </c>
      <c r="I357" s="455">
        <v>158</v>
      </c>
      <c r="J357" s="455">
        <v>164</v>
      </c>
      <c r="K357" s="455">
        <v>179</v>
      </c>
      <c r="L357" s="455">
        <v>187</v>
      </c>
      <c r="M357" s="455">
        <v>160</v>
      </c>
    </row>
    <row r="358" spans="1:15">
      <c r="A358" s="234"/>
      <c r="B358" s="234"/>
      <c r="C358" s="215" t="s">
        <v>395</v>
      </c>
      <c r="D358" s="455">
        <v>96</v>
      </c>
      <c r="E358" s="455">
        <v>100</v>
      </c>
      <c r="F358" s="455">
        <v>118</v>
      </c>
      <c r="G358" s="455">
        <v>87</v>
      </c>
      <c r="H358" s="455">
        <v>97</v>
      </c>
      <c r="I358" s="455">
        <v>103</v>
      </c>
      <c r="J358" s="455">
        <v>116</v>
      </c>
      <c r="K358" s="455">
        <v>103</v>
      </c>
      <c r="L358" s="455">
        <v>102</v>
      </c>
      <c r="M358" s="455">
        <v>86</v>
      </c>
    </row>
    <row r="359" spans="1:15">
      <c r="A359" s="234"/>
      <c r="B359" s="234"/>
      <c r="C359" s="215" t="s">
        <v>396</v>
      </c>
      <c r="D359" s="455">
        <v>47</v>
      </c>
      <c r="E359" s="455">
        <v>47</v>
      </c>
      <c r="F359" s="455">
        <v>47</v>
      </c>
      <c r="G359" s="455">
        <v>39</v>
      </c>
      <c r="H359" s="455">
        <v>41</v>
      </c>
      <c r="I359" s="455">
        <v>50</v>
      </c>
      <c r="J359" s="455">
        <v>38</v>
      </c>
      <c r="K359" s="455">
        <v>45</v>
      </c>
      <c r="L359" s="455">
        <v>42</v>
      </c>
      <c r="M359" s="455">
        <v>52</v>
      </c>
    </row>
    <row r="360" spans="1:15">
      <c r="A360" s="234"/>
      <c r="B360" s="234"/>
      <c r="C360" s="215" t="s">
        <v>397</v>
      </c>
      <c r="D360" s="455">
        <v>90</v>
      </c>
      <c r="E360" s="455">
        <v>86</v>
      </c>
      <c r="F360" s="455">
        <v>77</v>
      </c>
      <c r="G360" s="455">
        <v>60</v>
      </c>
      <c r="H360" s="455">
        <v>72</v>
      </c>
      <c r="I360" s="455">
        <v>53</v>
      </c>
      <c r="J360" s="455">
        <v>77</v>
      </c>
      <c r="K360" s="455">
        <v>72</v>
      </c>
      <c r="L360" s="455">
        <v>56</v>
      </c>
      <c r="M360" s="455">
        <v>81</v>
      </c>
    </row>
    <row r="361" spans="1:15">
      <c r="A361" s="234"/>
      <c r="B361" s="234"/>
      <c r="C361" s="215" t="s">
        <v>398</v>
      </c>
      <c r="D361" s="455">
        <v>68</v>
      </c>
      <c r="E361" s="455">
        <v>61</v>
      </c>
      <c r="F361" s="455">
        <v>56</v>
      </c>
      <c r="G361" s="455">
        <v>56</v>
      </c>
      <c r="H361" s="455">
        <v>83</v>
      </c>
      <c r="I361" s="455">
        <v>65</v>
      </c>
      <c r="J361" s="455">
        <v>53</v>
      </c>
      <c r="K361" s="455">
        <v>58</v>
      </c>
      <c r="L361" s="455">
        <v>68</v>
      </c>
      <c r="M361" s="455">
        <v>51</v>
      </c>
    </row>
    <row r="362" spans="1:15">
      <c r="A362" s="36"/>
      <c r="B362" s="36"/>
      <c r="C362" s="162" t="s">
        <v>407</v>
      </c>
      <c r="D362" s="217">
        <v>60</v>
      </c>
      <c r="E362" s="217">
        <v>56</v>
      </c>
      <c r="F362" s="217">
        <v>70</v>
      </c>
      <c r="G362" s="217">
        <v>35</v>
      </c>
      <c r="H362" s="217">
        <v>59</v>
      </c>
      <c r="I362" s="217">
        <v>41</v>
      </c>
      <c r="J362" s="217">
        <v>51</v>
      </c>
      <c r="K362" s="217">
        <v>71</v>
      </c>
      <c r="L362" s="217">
        <v>61</v>
      </c>
      <c r="M362" s="217" t="s">
        <v>210</v>
      </c>
    </row>
    <row r="363" spans="1:15">
      <c r="A363" s="36"/>
      <c r="B363" s="36" t="s">
        <v>399</v>
      </c>
      <c r="C363" s="162"/>
      <c r="D363" s="217"/>
      <c r="E363" s="217"/>
      <c r="F363" s="217"/>
      <c r="G363" s="217"/>
      <c r="H363" s="217"/>
      <c r="I363" s="217"/>
      <c r="J363" s="217"/>
      <c r="K363" s="217"/>
      <c r="L363" s="217"/>
      <c r="M363" s="217"/>
    </row>
    <row r="364" spans="1:15" s="353" customFormat="1" ht="17.25">
      <c r="A364" s="36"/>
      <c r="B364" s="36"/>
      <c r="C364" s="162" t="s">
        <v>983</v>
      </c>
      <c r="D364" s="217"/>
      <c r="E364" s="217"/>
      <c r="F364" s="217"/>
      <c r="G364" s="217"/>
      <c r="H364" s="217"/>
      <c r="I364" s="217"/>
      <c r="J364" s="217"/>
      <c r="K364" s="217"/>
      <c r="L364" s="217"/>
      <c r="M364" s="217">
        <v>501</v>
      </c>
    </row>
    <row r="365" spans="1:15" s="355" customFormat="1" ht="17.25">
      <c r="A365" s="36"/>
      <c r="B365" s="36"/>
      <c r="C365" s="162" t="s">
        <v>984</v>
      </c>
      <c r="D365" s="217"/>
      <c r="E365" s="217"/>
      <c r="F365" s="217"/>
      <c r="G365" s="217"/>
      <c r="H365" s="217"/>
      <c r="I365" s="217"/>
      <c r="J365" s="217"/>
      <c r="K365" s="217"/>
      <c r="L365" s="217"/>
      <c r="M365" s="217">
        <v>69</v>
      </c>
    </row>
    <row r="366" spans="1:15">
      <c r="A366" s="36"/>
      <c r="B366" s="36"/>
      <c r="C366" s="162" t="s">
        <v>498</v>
      </c>
      <c r="D366" s="217">
        <v>22</v>
      </c>
      <c r="E366" s="217">
        <v>10</v>
      </c>
      <c r="F366" s="217">
        <v>21</v>
      </c>
      <c r="G366" s="217">
        <v>14</v>
      </c>
      <c r="H366" s="217">
        <v>17</v>
      </c>
      <c r="I366" s="217">
        <v>16</v>
      </c>
      <c r="J366" s="217">
        <v>16</v>
      </c>
      <c r="K366" s="217">
        <v>11</v>
      </c>
      <c r="L366" s="217">
        <v>10</v>
      </c>
      <c r="M366" s="217" t="s">
        <v>210</v>
      </c>
      <c r="N366" s="34"/>
      <c r="O366" s="34"/>
    </row>
    <row r="367" spans="1:15">
      <c r="A367" s="36"/>
      <c r="B367" s="36"/>
      <c r="C367" s="162" t="s">
        <v>401</v>
      </c>
      <c r="D367" s="217">
        <v>26</v>
      </c>
      <c r="E367" s="217">
        <v>32</v>
      </c>
      <c r="F367" s="217">
        <v>20</v>
      </c>
      <c r="G367" s="217">
        <v>34</v>
      </c>
      <c r="H367" s="217">
        <v>25</v>
      </c>
      <c r="I367" s="217">
        <v>27</v>
      </c>
      <c r="J367" s="217">
        <v>30</v>
      </c>
      <c r="K367" s="217">
        <v>34</v>
      </c>
      <c r="L367" s="217">
        <v>21</v>
      </c>
      <c r="M367" s="217" t="s">
        <v>210</v>
      </c>
      <c r="N367" s="34"/>
      <c r="O367" s="34"/>
    </row>
    <row r="368" spans="1:15">
      <c r="A368" s="36"/>
      <c r="B368" s="36"/>
      <c r="C368" s="162" t="s">
        <v>402</v>
      </c>
      <c r="D368" s="217">
        <v>15</v>
      </c>
      <c r="E368" s="217">
        <v>21</v>
      </c>
      <c r="F368" s="217">
        <v>22</v>
      </c>
      <c r="G368" s="217">
        <v>24</v>
      </c>
      <c r="H368" s="217">
        <v>19</v>
      </c>
      <c r="I368" s="217">
        <v>16</v>
      </c>
      <c r="J368" s="217">
        <v>25</v>
      </c>
      <c r="K368" s="217">
        <v>20</v>
      </c>
      <c r="L368" s="217">
        <v>29</v>
      </c>
      <c r="M368" s="217" t="s">
        <v>210</v>
      </c>
      <c r="N368" s="34"/>
      <c r="O368" s="34"/>
    </row>
    <row r="369" spans="1:13" s="34" customFormat="1">
      <c r="A369" s="36"/>
      <c r="B369" s="36"/>
      <c r="C369" s="162" t="s">
        <v>403</v>
      </c>
      <c r="D369" s="217">
        <v>27</v>
      </c>
      <c r="E369" s="217">
        <v>31</v>
      </c>
      <c r="F369" s="217">
        <v>37</v>
      </c>
      <c r="G369" s="217">
        <v>35</v>
      </c>
      <c r="H369" s="217">
        <v>45</v>
      </c>
      <c r="I369" s="217">
        <v>71</v>
      </c>
      <c r="J369" s="217">
        <v>50</v>
      </c>
      <c r="K369" s="217">
        <v>42</v>
      </c>
      <c r="L369" s="217">
        <v>52</v>
      </c>
      <c r="M369" s="217" t="s">
        <v>210</v>
      </c>
    </row>
    <row r="370" spans="1:13" s="34" customFormat="1">
      <c r="A370" s="36"/>
      <c r="B370" s="36"/>
      <c r="C370" s="162" t="s">
        <v>404</v>
      </c>
      <c r="D370" s="217">
        <v>133</v>
      </c>
      <c r="E370" s="217" t="s">
        <v>210</v>
      </c>
      <c r="F370" s="217">
        <v>142</v>
      </c>
      <c r="G370" s="217">
        <v>155</v>
      </c>
      <c r="H370" s="217">
        <v>124</v>
      </c>
      <c r="I370" s="217">
        <v>124</v>
      </c>
      <c r="J370" s="217">
        <v>144</v>
      </c>
      <c r="K370" s="217">
        <v>142</v>
      </c>
      <c r="L370" s="217">
        <v>124</v>
      </c>
      <c r="M370" s="217" t="s">
        <v>210</v>
      </c>
    </row>
    <row r="371" spans="1:13" s="34" customFormat="1">
      <c r="A371" s="36"/>
      <c r="B371" s="36"/>
      <c r="C371" s="162" t="s">
        <v>405</v>
      </c>
      <c r="D371" s="217">
        <v>98</v>
      </c>
      <c r="E371" s="217">
        <v>96</v>
      </c>
      <c r="F371" s="217">
        <v>83</v>
      </c>
      <c r="G371" s="217">
        <v>89</v>
      </c>
      <c r="H371" s="217">
        <v>80</v>
      </c>
      <c r="I371" s="217">
        <v>82</v>
      </c>
      <c r="J371" s="217">
        <v>82</v>
      </c>
      <c r="K371" s="217">
        <v>88</v>
      </c>
      <c r="L371" s="217">
        <v>75</v>
      </c>
      <c r="M371" s="217" t="s">
        <v>210</v>
      </c>
    </row>
    <row r="372" spans="1:13" s="34" customFormat="1">
      <c r="A372" s="36"/>
      <c r="B372" s="36"/>
      <c r="C372" s="162" t="s">
        <v>406</v>
      </c>
      <c r="D372" s="217">
        <v>319</v>
      </c>
      <c r="E372" s="217">
        <v>323</v>
      </c>
      <c r="F372" s="217">
        <v>320</v>
      </c>
      <c r="G372" s="217">
        <v>282</v>
      </c>
      <c r="H372" s="217">
        <v>254</v>
      </c>
      <c r="I372" s="217">
        <v>247</v>
      </c>
      <c r="J372" s="217">
        <v>242</v>
      </c>
      <c r="K372" s="217">
        <v>320</v>
      </c>
      <c r="L372" s="217">
        <v>226</v>
      </c>
      <c r="M372" s="217" t="s">
        <v>210</v>
      </c>
    </row>
    <row r="373" spans="1:13">
      <c r="A373" s="234"/>
      <c r="B373" s="234" t="s">
        <v>408</v>
      </c>
      <c r="C373" s="215"/>
      <c r="D373" s="455"/>
      <c r="E373" s="455"/>
      <c r="F373" s="455"/>
      <c r="G373" s="455"/>
      <c r="H373" s="455"/>
      <c r="I373" s="455"/>
      <c r="J373" s="455"/>
      <c r="K373" s="455"/>
      <c r="L373" s="455"/>
      <c r="M373" s="455"/>
    </row>
    <row r="374" spans="1:13">
      <c r="A374" s="234"/>
      <c r="B374" s="234"/>
      <c r="C374" s="215" t="s">
        <v>409</v>
      </c>
      <c r="D374" s="455">
        <v>152</v>
      </c>
      <c r="E374" s="455">
        <v>173</v>
      </c>
      <c r="F374" s="455">
        <v>141</v>
      </c>
      <c r="G374" s="455">
        <v>152</v>
      </c>
      <c r="H374" s="455">
        <v>194</v>
      </c>
      <c r="I374" s="455">
        <v>202</v>
      </c>
      <c r="J374" s="455">
        <v>207</v>
      </c>
      <c r="K374" s="455">
        <v>227</v>
      </c>
      <c r="L374" s="455">
        <v>257</v>
      </c>
      <c r="M374" s="455">
        <v>238</v>
      </c>
    </row>
    <row r="375" spans="1:13">
      <c r="A375" s="234"/>
      <c r="B375" s="234"/>
      <c r="C375" s="215" t="s">
        <v>410</v>
      </c>
      <c r="D375" s="455">
        <v>383</v>
      </c>
      <c r="E375" s="455">
        <v>355</v>
      </c>
      <c r="F375" s="455">
        <v>369</v>
      </c>
      <c r="G375" s="455">
        <v>329</v>
      </c>
      <c r="H375" s="455">
        <v>350</v>
      </c>
      <c r="I375" s="455">
        <v>354</v>
      </c>
      <c r="J375" s="455">
        <v>351</v>
      </c>
      <c r="K375" s="455">
        <v>380</v>
      </c>
      <c r="L375" s="455">
        <v>343</v>
      </c>
      <c r="M375" s="455">
        <v>337</v>
      </c>
    </row>
    <row r="376" spans="1:13">
      <c r="A376" s="234"/>
      <c r="B376" s="234"/>
      <c r="C376" s="215" t="s">
        <v>411</v>
      </c>
      <c r="D376" s="455">
        <v>62</v>
      </c>
      <c r="E376" s="455">
        <v>70</v>
      </c>
      <c r="F376" s="455">
        <v>56</v>
      </c>
      <c r="G376" s="455">
        <v>63</v>
      </c>
      <c r="H376" s="455">
        <v>37</v>
      </c>
      <c r="I376" s="455">
        <v>51</v>
      </c>
      <c r="J376" s="455">
        <v>40</v>
      </c>
      <c r="K376" s="455">
        <v>46</v>
      </c>
      <c r="L376" s="455">
        <v>50</v>
      </c>
      <c r="M376" s="455">
        <v>50</v>
      </c>
    </row>
    <row r="377" spans="1:13">
      <c r="A377" s="234"/>
      <c r="B377" s="234"/>
      <c r="C377" s="215" t="s">
        <v>499</v>
      </c>
      <c r="D377" s="455">
        <v>42</v>
      </c>
      <c r="E377" s="455">
        <v>32</v>
      </c>
      <c r="F377" s="455" t="s">
        <v>210</v>
      </c>
      <c r="G377" s="455">
        <v>39</v>
      </c>
      <c r="H377" s="455">
        <v>52</v>
      </c>
      <c r="I377" s="455">
        <v>42</v>
      </c>
      <c r="J377" s="455">
        <v>40</v>
      </c>
      <c r="K377" s="455">
        <v>44</v>
      </c>
      <c r="L377" s="455">
        <v>32</v>
      </c>
      <c r="M377" s="455">
        <v>30</v>
      </c>
    </row>
    <row r="378" spans="1:13">
      <c r="A378" s="234"/>
      <c r="B378" s="234"/>
      <c r="C378" s="215" t="s">
        <v>413</v>
      </c>
      <c r="D378" s="455">
        <v>97</v>
      </c>
      <c r="E378" s="455">
        <v>110</v>
      </c>
      <c r="F378" s="455">
        <v>134</v>
      </c>
      <c r="G378" s="455">
        <v>109</v>
      </c>
      <c r="H378" s="455">
        <v>120</v>
      </c>
      <c r="I378" s="455">
        <v>137</v>
      </c>
      <c r="J378" s="455">
        <v>105</v>
      </c>
      <c r="K378" s="455">
        <v>126</v>
      </c>
      <c r="L378" s="455">
        <v>108</v>
      </c>
      <c r="M378" s="455">
        <v>88</v>
      </c>
    </row>
    <row r="379" spans="1:13">
      <c r="A379" s="234"/>
      <c r="B379" s="234"/>
      <c r="C379" s="215" t="s">
        <v>414</v>
      </c>
      <c r="D379" s="455">
        <v>226</v>
      </c>
      <c r="E379" s="455">
        <v>224</v>
      </c>
      <c r="F379" s="455">
        <v>214</v>
      </c>
      <c r="G379" s="455">
        <v>196</v>
      </c>
      <c r="H379" s="455">
        <v>217</v>
      </c>
      <c r="I379" s="455">
        <v>250</v>
      </c>
      <c r="J379" s="455">
        <v>228</v>
      </c>
      <c r="K379" s="455">
        <v>241</v>
      </c>
      <c r="L379" s="455">
        <v>174</v>
      </c>
      <c r="M379" s="455">
        <v>181</v>
      </c>
    </row>
    <row r="380" spans="1:13">
      <c r="A380" s="234"/>
      <c r="B380" s="234"/>
      <c r="C380" s="215" t="s">
        <v>415</v>
      </c>
      <c r="D380" s="455">
        <v>61</v>
      </c>
      <c r="E380" s="455">
        <v>88</v>
      </c>
      <c r="F380" s="455" t="s">
        <v>210</v>
      </c>
      <c r="G380" s="455">
        <v>75</v>
      </c>
      <c r="H380" s="455">
        <v>72</v>
      </c>
      <c r="I380" s="455">
        <v>69</v>
      </c>
      <c r="J380" s="455">
        <v>64</v>
      </c>
      <c r="K380" s="455">
        <v>76</v>
      </c>
      <c r="L380" s="455">
        <v>59</v>
      </c>
      <c r="M380" s="455">
        <v>70</v>
      </c>
    </row>
    <row r="381" spans="1:13">
      <c r="A381" s="234"/>
      <c r="B381" s="234" t="s">
        <v>416</v>
      </c>
      <c r="C381" s="215" t="s">
        <v>416</v>
      </c>
      <c r="D381" s="455">
        <v>17</v>
      </c>
      <c r="E381" s="455">
        <v>10</v>
      </c>
      <c r="F381" s="455">
        <v>15</v>
      </c>
      <c r="G381" s="455">
        <v>21</v>
      </c>
      <c r="H381" s="455">
        <v>13</v>
      </c>
      <c r="I381" s="455">
        <v>14</v>
      </c>
      <c r="J381" s="455">
        <v>7</v>
      </c>
      <c r="K381" s="455">
        <v>10</v>
      </c>
      <c r="L381" s="455">
        <v>7</v>
      </c>
      <c r="M381" s="455">
        <v>2</v>
      </c>
    </row>
    <row r="382" spans="1:13">
      <c r="A382" s="234"/>
      <c r="B382" s="234" t="s">
        <v>417</v>
      </c>
      <c r="C382" s="215"/>
      <c r="D382" s="455"/>
      <c r="E382" s="455"/>
      <c r="F382" s="455"/>
      <c r="G382" s="455"/>
      <c r="H382" s="455"/>
      <c r="I382" s="455"/>
      <c r="J382" s="455"/>
      <c r="K382" s="455"/>
      <c r="L382" s="455"/>
      <c r="M382" s="455"/>
    </row>
    <row r="383" spans="1:13">
      <c r="A383" s="234"/>
      <c r="B383" s="234"/>
      <c r="C383" s="215" t="s">
        <v>418</v>
      </c>
      <c r="D383" s="455">
        <v>376</v>
      </c>
      <c r="E383" s="455">
        <v>390</v>
      </c>
      <c r="F383" s="455">
        <v>409</v>
      </c>
      <c r="G383" s="455">
        <v>448</v>
      </c>
      <c r="H383" s="455">
        <v>513</v>
      </c>
      <c r="I383" s="455">
        <v>460</v>
      </c>
      <c r="J383" s="455">
        <v>463</v>
      </c>
      <c r="K383" s="455">
        <v>521</v>
      </c>
      <c r="L383" s="455">
        <v>508</v>
      </c>
      <c r="M383" s="455">
        <v>453</v>
      </c>
    </row>
    <row r="384" spans="1:13">
      <c r="A384" s="234"/>
      <c r="B384" s="234"/>
      <c r="C384" s="215" t="s">
        <v>419</v>
      </c>
      <c r="D384" s="455">
        <v>168</v>
      </c>
      <c r="E384" s="455">
        <v>206</v>
      </c>
      <c r="F384" s="455">
        <v>189</v>
      </c>
      <c r="G384" s="455">
        <v>176</v>
      </c>
      <c r="H384" s="455">
        <v>149</v>
      </c>
      <c r="I384" s="455">
        <v>214</v>
      </c>
      <c r="J384" s="455">
        <v>161</v>
      </c>
      <c r="K384" s="455">
        <v>187</v>
      </c>
      <c r="L384" s="455">
        <v>196</v>
      </c>
      <c r="M384" s="455">
        <v>155</v>
      </c>
    </row>
    <row r="385" spans="1:13">
      <c r="A385" s="234"/>
      <c r="B385" s="234"/>
      <c r="C385" s="215" t="s">
        <v>420</v>
      </c>
      <c r="D385" s="455">
        <v>93</v>
      </c>
      <c r="E385" s="455">
        <v>100</v>
      </c>
      <c r="F385" s="455">
        <v>75</v>
      </c>
      <c r="G385" s="455">
        <v>78</v>
      </c>
      <c r="H385" s="455">
        <v>99</v>
      </c>
      <c r="I385" s="455">
        <v>107</v>
      </c>
      <c r="J385" s="455">
        <v>86</v>
      </c>
      <c r="K385" s="455">
        <v>82</v>
      </c>
      <c r="L385" s="455">
        <v>70</v>
      </c>
      <c r="M385" s="455">
        <v>77</v>
      </c>
    </row>
    <row r="386" spans="1:13">
      <c r="A386" s="234"/>
      <c r="B386" s="234"/>
      <c r="C386" s="215" t="s">
        <v>421</v>
      </c>
      <c r="D386" s="455">
        <v>100</v>
      </c>
      <c r="E386" s="455">
        <v>115</v>
      </c>
      <c r="F386" s="455">
        <v>102</v>
      </c>
      <c r="G386" s="455">
        <v>85</v>
      </c>
      <c r="H386" s="455">
        <v>104</v>
      </c>
      <c r="I386" s="455">
        <v>69</v>
      </c>
      <c r="J386" s="455">
        <v>70</v>
      </c>
      <c r="K386" s="455">
        <v>91</v>
      </c>
      <c r="L386" s="455">
        <v>88</v>
      </c>
      <c r="M386" s="455">
        <v>64</v>
      </c>
    </row>
    <row r="387" spans="1:13">
      <c r="A387" s="234"/>
      <c r="B387" s="234"/>
      <c r="C387" s="215" t="s">
        <v>422</v>
      </c>
      <c r="D387" s="455">
        <v>308</v>
      </c>
      <c r="E387" s="455">
        <v>313</v>
      </c>
      <c r="F387" s="455">
        <v>301</v>
      </c>
      <c r="G387" s="455">
        <v>287</v>
      </c>
      <c r="H387" s="455">
        <v>252</v>
      </c>
      <c r="I387" s="455">
        <v>304</v>
      </c>
      <c r="J387" s="455">
        <v>287</v>
      </c>
      <c r="K387" s="455">
        <v>307</v>
      </c>
      <c r="L387" s="455">
        <v>294</v>
      </c>
      <c r="M387" s="455">
        <v>173</v>
      </c>
    </row>
    <row r="388" spans="1:13" s="357" customFormat="1" ht="17.25">
      <c r="A388" s="234"/>
      <c r="B388" s="234"/>
      <c r="C388" s="215" t="s">
        <v>958</v>
      </c>
      <c r="D388" s="455"/>
      <c r="E388" s="455"/>
      <c r="F388" s="455"/>
      <c r="G388" s="455"/>
      <c r="H388" s="455"/>
      <c r="I388" s="455"/>
      <c r="J388" s="455"/>
      <c r="K388" s="455"/>
      <c r="L388" s="455"/>
      <c r="M388" s="455">
        <v>140</v>
      </c>
    </row>
    <row r="389" spans="1:13" s="34" customFormat="1">
      <c r="A389" s="36"/>
      <c r="B389" s="36"/>
      <c r="C389" s="162" t="s">
        <v>423</v>
      </c>
      <c r="D389" s="217">
        <v>134</v>
      </c>
      <c r="E389" s="217">
        <v>135</v>
      </c>
      <c r="F389" s="217">
        <v>164</v>
      </c>
      <c r="G389" s="217">
        <v>149</v>
      </c>
      <c r="H389" s="217">
        <v>110</v>
      </c>
      <c r="I389" s="217">
        <v>124</v>
      </c>
      <c r="J389" s="217">
        <v>121</v>
      </c>
      <c r="K389" s="217">
        <v>111</v>
      </c>
      <c r="L389" s="217">
        <v>94</v>
      </c>
      <c r="M389" s="217" t="s">
        <v>210</v>
      </c>
    </row>
    <row r="390" spans="1:13" s="34" customFormat="1">
      <c r="A390" s="36"/>
      <c r="B390" s="36"/>
      <c r="C390" s="162" t="s">
        <v>424</v>
      </c>
      <c r="D390" s="217">
        <v>53</v>
      </c>
      <c r="E390" s="217">
        <v>55</v>
      </c>
      <c r="F390" s="217">
        <v>56</v>
      </c>
      <c r="G390" s="217">
        <v>71</v>
      </c>
      <c r="H390" s="217">
        <v>49</v>
      </c>
      <c r="I390" s="217">
        <v>39</v>
      </c>
      <c r="J390" s="217">
        <v>45</v>
      </c>
      <c r="K390" s="217">
        <v>38</v>
      </c>
      <c r="L390" s="217">
        <v>32</v>
      </c>
      <c r="M390" s="217" t="s">
        <v>210</v>
      </c>
    </row>
    <row r="391" spans="1:13">
      <c r="A391" s="234"/>
      <c r="B391" s="234" t="s">
        <v>425</v>
      </c>
      <c r="C391" s="215"/>
      <c r="D391" s="455"/>
      <c r="E391" s="455"/>
      <c r="F391" s="455"/>
      <c r="G391" s="455"/>
      <c r="H391" s="455"/>
      <c r="I391" s="455"/>
      <c r="J391" s="455"/>
      <c r="K391" s="455"/>
      <c r="L391" s="455"/>
      <c r="M391" s="455"/>
    </row>
    <row r="392" spans="1:13">
      <c r="A392" s="234"/>
      <c r="B392" s="234"/>
      <c r="C392" s="215" t="s">
        <v>426</v>
      </c>
      <c r="D392" s="455">
        <v>799</v>
      </c>
      <c r="E392" s="455">
        <v>786</v>
      </c>
      <c r="F392" s="455">
        <v>819</v>
      </c>
      <c r="G392" s="455">
        <v>744</v>
      </c>
      <c r="H392" s="455">
        <v>640</v>
      </c>
      <c r="I392" s="455">
        <v>721</v>
      </c>
      <c r="J392" s="455">
        <v>718</v>
      </c>
      <c r="K392" s="455">
        <v>714</v>
      </c>
      <c r="L392" s="455">
        <v>696</v>
      </c>
      <c r="M392" s="455">
        <v>673</v>
      </c>
    </row>
    <row r="393" spans="1:13">
      <c r="A393" s="234"/>
      <c r="B393" s="234"/>
      <c r="C393" s="215" t="s">
        <v>427</v>
      </c>
      <c r="D393" s="455">
        <v>42</v>
      </c>
      <c r="E393" s="455">
        <v>42</v>
      </c>
      <c r="F393" s="455">
        <v>44</v>
      </c>
      <c r="G393" s="455">
        <v>28</v>
      </c>
      <c r="H393" s="455">
        <v>42</v>
      </c>
      <c r="I393" s="455">
        <v>35</v>
      </c>
      <c r="J393" s="455">
        <v>35</v>
      </c>
      <c r="K393" s="455">
        <v>53</v>
      </c>
      <c r="L393" s="455">
        <v>47</v>
      </c>
      <c r="M393" s="455">
        <v>66</v>
      </c>
    </row>
    <row r="394" spans="1:13">
      <c r="A394" s="226" t="s">
        <v>659</v>
      </c>
      <c r="B394" s="226"/>
      <c r="C394" s="226"/>
      <c r="D394" s="440">
        <v>487</v>
      </c>
      <c r="E394" s="440">
        <v>842</v>
      </c>
      <c r="F394" s="440">
        <v>506</v>
      </c>
      <c r="G394" s="440">
        <v>473</v>
      </c>
      <c r="H394" s="440">
        <v>842</v>
      </c>
      <c r="I394" s="440">
        <v>969</v>
      </c>
      <c r="J394" s="440">
        <v>908</v>
      </c>
      <c r="K394" s="440">
        <f>SUM(K395:K404)</f>
        <v>1028</v>
      </c>
      <c r="L394" s="440">
        <f>SUM(L395:L404)</f>
        <v>926</v>
      </c>
      <c r="M394" s="440">
        <v>905</v>
      </c>
    </row>
    <row r="395" spans="1:13">
      <c r="A395" s="234"/>
      <c r="B395" s="234"/>
      <c r="C395" s="215" t="s">
        <v>903</v>
      </c>
      <c r="D395" s="455">
        <v>12</v>
      </c>
      <c r="E395" s="455">
        <v>12</v>
      </c>
      <c r="F395" s="455">
        <v>6</v>
      </c>
      <c r="G395" s="455">
        <v>9</v>
      </c>
      <c r="H395" s="455">
        <v>13</v>
      </c>
      <c r="I395" s="455">
        <v>14</v>
      </c>
      <c r="J395" s="455">
        <v>15</v>
      </c>
      <c r="K395" s="455">
        <v>18</v>
      </c>
      <c r="L395" s="455">
        <v>20</v>
      </c>
      <c r="M395" s="455">
        <v>9</v>
      </c>
    </row>
    <row r="396" spans="1:13">
      <c r="A396" s="234"/>
      <c r="B396" s="234"/>
      <c r="C396" s="215" t="s">
        <v>904</v>
      </c>
      <c r="D396" s="455">
        <v>97</v>
      </c>
      <c r="E396" s="455">
        <v>76</v>
      </c>
      <c r="F396" s="455">
        <v>69</v>
      </c>
      <c r="G396" s="455">
        <v>61</v>
      </c>
      <c r="H396" s="455">
        <v>86</v>
      </c>
      <c r="I396" s="455">
        <v>72</v>
      </c>
      <c r="J396" s="455">
        <v>79</v>
      </c>
      <c r="K396" s="455">
        <v>89</v>
      </c>
      <c r="L396" s="455">
        <v>68</v>
      </c>
      <c r="M396" s="455">
        <v>71</v>
      </c>
    </row>
    <row r="397" spans="1:13">
      <c r="A397" s="234"/>
      <c r="B397" s="234"/>
      <c r="C397" s="215" t="s">
        <v>547</v>
      </c>
      <c r="D397" s="455">
        <v>33</v>
      </c>
      <c r="E397" s="455">
        <v>36</v>
      </c>
      <c r="F397" s="455">
        <v>39</v>
      </c>
      <c r="G397" s="455">
        <v>61</v>
      </c>
      <c r="H397" s="455">
        <v>34</v>
      </c>
      <c r="I397" s="455">
        <v>42</v>
      </c>
      <c r="J397" s="455">
        <v>27</v>
      </c>
      <c r="K397" s="455">
        <v>37</v>
      </c>
      <c r="L397" s="455">
        <v>34</v>
      </c>
      <c r="M397" s="455">
        <v>38</v>
      </c>
    </row>
    <row r="398" spans="1:13">
      <c r="A398" s="234"/>
      <c r="B398" s="234"/>
      <c r="C398" s="215" t="s">
        <v>529</v>
      </c>
      <c r="D398" s="455">
        <v>56</v>
      </c>
      <c r="E398" s="455">
        <v>66</v>
      </c>
      <c r="F398" s="455">
        <v>87</v>
      </c>
      <c r="G398" s="455">
        <v>60</v>
      </c>
      <c r="H398" s="455">
        <v>80</v>
      </c>
      <c r="I398" s="455">
        <v>108</v>
      </c>
      <c r="J398" s="455">
        <v>95</v>
      </c>
      <c r="K398" s="455">
        <v>104</v>
      </c>
      <c r="L398" s="455">
        <v>82</v>
      </c>
      <c r="M398" s="455">
        <v>99</v>
      </c>
    </row>
    <row r="399" spans="1:13">
      <c r="A399" s="234"/>
      <c r="B399" s="234"/>
      <c r="C399" s="215" t="s">
        <v>905</v>
      </c>
      <c r="D399" s="455">
        <v>36</v>
      </c>
      <c r="E399" s="455">
        <v>24</v>
      </c>
      <c r="F399" s="455">
        <v>55</v>
      </c>
      <c r="G399" s="455">
        <v>37</v>
      </c>
      <c r="H399" s="455">
        <v>31</v>
      </c>
      <c r="I399" s="455">
        <v>42</v>
      </c>
      <c r="J399" s="455">
        <v>39</v>
      </c>
      <c r="K399" s="455">
        <v>33</v>
      </c>
      <c r="L399" s="455">
        <v>27</v>
      </c>
      <c r="M399" s="455">
        <v>30</v>
      </c>
    </row>
    <row r="400" spans="1:13">
      <c r="A400" s="234"/>
      <c r="B400" s="234"/>
      <c r="C400" s="215" t="s">
        <v>906</v>
      </c>
      <c r="D400" s="455">
        <v>66</v>
      </c>
      <c r="E400" s="455">
        <v>58</v>
      </c>
      <c r="F400" s="455">
        <v>81</v>
      </c>
      <c r="G400" s="455">
        <v>72</v>
      </c>
      <c r="H400" s="455">
        <v>52</v>
      </c>
      <c r="I400" s="455">
        <v>62</v>
      </c>
      <c r="J400" s="455">
        <v>58</v>
      </c>
      <c r="K400" s="455">
        <v>64</v>
      </c>
      <c r="L400" s="455">
        <v>53</v>
      </c>
      <c r="M400" s="455">
        <v>53</v>
      </c>
    </row>
    <row r="401" spans="1:13">
      <c r="A401" s="234"/>
      <c r="B401" s="234"/>
      <c r="C401" s="215" t="s">
        <v>527</v>
      </c>
      <c r="D401" s="455">
        <v>9</v>
      </c>
      <c r="E401" s="455">
        <v>4</v>
      </c>
      <c r="F401" s="455">
        <v>3</v>
      </c>
      <c r="G401" s="455">
        <v>4</v>
      </c>
      <c r="H401" s="455">
        <v>5</v>
      </c>
      <c r="I401" s="455">
        <v>4</v>
      </c>
      <c r="J401" s="455">
        <v>2</v>
      </c>
      <c r="K401" s="455">
        <v>8</v>
      </c>
      <c r="L401" s="455">
        <v>10</v>
      </c>
      <c r="M401" s="455">
        <v>7</v>
      </c>
    </row>
    <row r="402" spans="1:13">
      <c r="A402" s="234"/>
      <c r="B402" s="234"/>
      <c r="C402" s="215" t="s">
        <v>536</v>
      </c>
      <c r="D402" s="455">
        <v>71</v>
      </c>
      <c r="E402" s="455">
        <v>90</v>
      </c>
      <c r="F402" s="455">
        <v>98</v>
      </c>
      <c r="G402" s="455">
        <v>91</v>
      </c>
      <c r="H402" s="455">
        <v>86</v>
      </c>
      <c r="I402" s="455">
        <v>90</v>
      </c>
      <c r="J402" s="455">
        <v>91</v>
      </c>
      <c r="K402" s="455">
        <v>105</v>
      </c>
      <c r="L402" s="455">
        <v>107</v>
      </c>
      <c r="M402" s="455">
        <v>88</v>
      </c>
    </row>
    <row r="403" spans="1:13">
      <c r="A403" s="234"/>
      <c r="B403" s="234"/>
      <c r="C403" s="215" t="s">
        <v>907</v>
      </c>
      <c r="D403" s="455" t="s">
        <v>210</v>
      </c>
      <c r="E403" s="455" t="s">
        <v>210</v>
      </c>
      <c r="F403" s="455" t="s">
        <v>210</v>
      </c>
      <c r="G403" s="455" t="s">
        <v>210</v>
      </c>
      <c r="H403" s="455">
        <v>383</v>
      </c>
      <c r="I403" s="455">
        <v>435</v>
      </c>
      <c r="J403" s="455">
        <v>402</v>
      </c>
      <c r="K403" s="455">
        <v>456</v>
      </c>
      <c r="L403" s="455">
        <v>419</v>
      </c>
      <c r="M403" s="455">
        <v>419</v>
      </c>
    </row>
    <row r="404" spans="1:13">
      <c r="A404" s="234"/>
      <c r="B404" s="234"/>
      <c r="C404" s="215" t="s">
        <v>908</v>
      </c>
      <c r="D404" s="455">
        <v>81</v>
      </c>
      <c r="E404" s="455">
        <v>84</v>
      </c>
      <c r="F404" s="455">
        <v>89</v>
      </c>
      <c r="G404" s="455">
        <v>78</v>
      </c>
      <c r="H404" s="455">
        <v>72</v>
      </c>
      <c r="I404" s="455">
        <v>100</v>
      </c>
      <c r="J404" s="455">
        <v>100</v>
      </c>
      <c r="K404" s="455">
        <v>114</v>
      </c>
      <c r="L404" s="455">
        <v>106</v>
      </c>
      <c r="M404" s="455">
        <v>91</v>
      </c>
    </row>
    <row r="406" spans="1:13" ht="17.25">
      <c r="A406" s="243" t="s">
        <v>982</v>
      </c>
    </row>
    <row r="407" spans="1:13">
      <c r="A407" s="359" t="s">
        <v>963</v>
      </c>
    </row>
    <row r="408" spans="1:13">
      <c r="A408" s="359" t="s">
        <v>964</v>
      </c>
    </row>
    <row r="409" spans="1:13">
      <c r="A409" s="359" t="s">
        <v>965</v>
      </c>
    </row>
    <row r="410" spans="1:13">
      <c r="A410" s="359" t="s">
        <v>966</v>
      </c>
    </row>
    <row r="411" spans="1:13">
      <c r="A411" s="359" t="s">
        <v>967</v>
      </c>
    </row>
  </sheetData>
  <mergeCells count="1">
    <mergeCell ref="A4:M4"/>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FF0000"/>
  </sheetPr>
  <dimension ref="A1:F360"/>
  <sheetViews>
    <sheetView showRowColHeaders="0" zoomScaleNormal="100" workbookViewId="0"/>
  </sheetViews>
  <sheetFormatPr defaultRowHeight="15"/>
  <cols>
    <col min="1" max="1" width="33.85546875" style="330" customWidth="1"/>
    <col min="2" max="2" width="20.7109375" style="330" customWidth="1"/>
  </cols>
  <sheetData>
    <row r="1" spans="1:6" s="331" customFormat="1" ht="15.95" customHeight="1" thickBot="1">
      <c r="A1" s="315" t="s">
        <v>943</v>
      </c>
      <c r="B1" s="313" t="s">
        <v>944</v>
      </c>
      <c r="C1" s="335" t="s">
        <v>943</v>
      </c>
      <c r="D1" s="334" t="s">
        <v>985</v>
      </c>
      <c r="E1" s="334" t="s">
        <v>944</v>
      </c>
      <c r="F1" s="334" t="s">
        <v>988</v>
      </c>
    </row>
    <row r="2" spans="1:6" ht="15.95" customHeight="1">
      <c r="A2" s="320" t="s">
        <v>38</v>
      </c>
      <c r="B2" s="312">
        <v>27888</v>
      </c>
      <c r="C2" s="337" t="s">
        <v>38</v>
      </c>
      <c r="D2" s="339">
        <v>27548</v>
      </c>
      <c r="E2" s="339">
        <v>340</v>
      </c>
      <c r="F2" s="339">
        <v>27888</v>
      </c>
    </row>
    <row r="3" spans="1:6" ht="25.5">
      <c r="A3" s="320" t="s">
        <v>945</v>
      </c>
      <c r="B3" s="319">
        <v>14218</v>
      </c>
      <c r="C3" s="337" t="s">
        <v>945</v>
      </c>
      <c r="D3" s="336">
        <v>14032</v>
      </c>
      <c r="E3" s="336">
        <v>186</v>
      </c>
      <c r="F3" s="339">
        <v>14218</v>
      </c>
    </row>
    <row r="4" spans="1:6">
      <c r="A4" s="322" t="s">
        <v>379</v>
      </c>
      <c r="B4" s="318">
        <v>7</v>
      </c>
      <c r="C4" s="348" t="s">
        <v>379</v>
      </c>
      <c r="D4" s="346">
        <v>7</v>
      </c>
      <c r="E4" s="346" t="s">
        <v>210</v>
      </c>
      <c r="F4" s="339">
        <v>7</v>
      </c>
    </row>
    <row r="5" spans="1:6">
      <c r="A5" s="322" t="s">
        <v>445</v>
      </c>
      <c r="B5" s="318">
        <v>31</v>
      </c>
      <c r="C5" s="348" t="s">
        <v>445</v>
      </c>
      <c r="D5" s="346">
        <v>29</v>
      </c>
      <c r="E5" s="346">
        <v>2</v>
      </c>
      <c r="F5" s="339">
        <v>31</v>
      </c>
    </row>
    <row r="6" spans="1:6" ht="25.5">
      <c r="A6" s="322" t="s">
        <v>177</v>
      </c>
      <c r="B6" s="318">
        <v>45</v>
      </c>
      <c r="C6" s="348" t="s">
        <v>177</v>
      </c>
      <c r="D6" s="346">
        <v>45</v>
      </c>
      <c r="E6" s="346" t="s">
        <v>210</v>
      </c>
      <c r="F6" s="339">
        <v>45</v>
      </c>
    </row>
    <row r="7" spans="1:6">
      <c r="A7" s="322" t="s">
        <v>380</v>
      </c>
      <c r="B7" s="318">
        <v>66</v>
      </c>
      <c r="C7" s="348" t="s">
        <v>380</v>
      </c>
      <c r="D7" s="346">
        <v>65</v>
      </c>
      <c r="E7" s="346">
        <v>1</v>
      </c>
      <c r="F7" s="339">
        <v>66</v>
      </c>
    </row>
    <row r="8" spans="1:6">
      <c r="A8" s="322" t="s">
        <v>212</v>
      </c>
      <c r="B8" s="318">
        <v>2</v>
      </c>
      <c r="C8" s="348" t="s">
        <v>212</v>
      </c>
      <c r="D8" s="346">
        <v>2</v>
      </c>
      <c r="E8" s="346" t="s">
        <v>210</v>
      </c>
      <c r="F8" s="339">
        <v>2</v>
      </c>
    </row>
    <row r="9" spans="1:6">
      <c r="A9" s="322" t="s">
        <v>347</v>
      </c>
      <c r="B9" s="318">
        <v>178</v>
      </c>
      <c r="C9" s="348" t="s">
        <v>347</v>
      </c>
      <c r="D9" s="346">
        <v>178</v>
      </c>
      <c r="E9" s="346" t="s">
        <v>210</v>
      </c>
      <c r="F9" s="339">
        <v>178</v>
      </c>
    </row>
    <row r="10" spans="1:6" ht="25.5">
      <c r="A10" s="322" t="s">
        <v>320</v>
      </c>
      <c r="B10" s="318">
        <v>204</v>
      </c>
      <c r="C10" s="348" t="s">
        <v>320</v>
      </c>
      <c r="D10" s="346">
        <v>199</v>
      </c>
      <c r="E10" s="346">
        <v>5</v>
      </c>
      <c r="F10" s="339">
        <v>204</v>
      </c>
    </row>
    <row r="11" spans="1:6">
      <c r="A11" s="322" t="s">
        <v>269</v>
      </c>
      <c r="B11" s="318">
        <v>225</v>
      </c>
      <c r="C11" s="348" t="s">
        <v>269</v>
      </c>
      <c r="D11" s="346">
        <v>222</v>
      </c>
      <c r="E11" s="346">
        <v>3</v>
      </c>
      <c r="F11" s="339">
        <v>225</v>
      </c>
    </row>
    <row r="12" spans="1:6" ht="25.5">
      <c r="A12" s="322" t="s">
        <v>80</v>
      </c>
      <c r="B12" s="318">
        <v>21</v>
      </c>
      <c r="C12" s="348" t="s">
        <v>80</v>
      </c>
      <c r="D12" s="346">
        <v>21</v>
      </c>
      <c r="E12" s="346" t="s">
        <v>210</v>
      </c>
      <c r="F12" s="339">
        <v>21</v>
      </c>
    </row>
    <row r="13" spans="1:6">
      <c r="A13" s="322" t="s">
        <v>234</v>
      </c>
      <c r="B13" s="318">
        <v>15</v>
      </c>
      <c r="C13" s="348" t="s">
        <v>234</v>
      </c>
      <c r="D13" s="346">
        <v>13</v>
      </c>
      <c r="E13" s="346">
        <v>2</v>
      </c>
      <c r="F13" s="339">
        <v>15</v>
      </c>
    </row>
    <row r="14" spans="1:6" ht="38.25">
      <c r="A14" s="322" t="s">
        <v>333</v>
      </c>
      <c r="B14" s="318">
        <v>113</v>
      </c>
      <c r="C14" s="348" t="s">
        <v>333</v>
      </c>
      <c r="D14" s="346">
        <v>111</v>
      </c>
      <c r="E14" s="346">
        <v>2</v>
      </c>
      <c r="F14" s="339">
        <v>113</v>
      </c>
    </row>
    <row r="15" spans="1:6" ht="25.5">
      <c r="A15" s="322" t="s">
        <v>213</v>
      </c>
      <c r="B15" s="318">
        <v>67</v>
      </c>
      <c r="C15" s="348" t="s">
        <v>213</v>
      </c>
      <c r="D15" s="346">
        <v>67</v>
      </c>
      <c r="E15" s="346" t="s">
        <v>210</v>
      </c>
      <c r="F15" s="339">
        <v>67</v>
      </c>
    </row>
    <row r="16" spans="1:6">
      <c r="A16" s="322" t="s">
        <v>187</v>
      </c>
      <c r="B16" s="318">
        <v>12</v>
      </c>
      <c r="C16" s="348" t="s">
        <v>187</v>
      </c>
      <c r="D16" s="346">
        <v>12</v>
      </c>
      <c r="E16" s="346" t="s">
        <v>210</v>
      </c>
      <c r="F16" s="339">
        <v>12</v>
      </c>
    </row>
    <row r="17" spans="1:6">
      <c r="A17" s="322" t="s">
        <v>178</v>
      </c>
      <c r="B17" s="318">
        <v>5</v>
      </c>
      <c r="C17" s="348" t="s">
        <v>178</v>
      </c>
      <c r="D17" s="346">
        <v>5</v>
      </c>
      <c r="E17" s="346" t="s">
        <v>210</v>
      </c>
      <c r="F17" s="339">
        <v>5</v>
      </c>
    </row>
    <row r="18" spans="1:6">
      <c r="A18" s="322" t="s">
        <v>195</v>
      </c>
      <c r="B18" s="318">
        <v>24</v>
      </c>
      <c r="C18" s="348" t="s">
        <v>195</v>
      </c>
      <c r="D18" s="346">
        <v>24</v>
      </c>
      <c r="E18" s="346" t="s">
        <v>210</v>
      </c>
      <c r="F18" s="339">
        <v>24</v>
      </c>
    </row>
    <row r="19" spans="1:6">
      <c r="A19" s="322" t="s">
        <v>235</v>
      </c>
      <c r="B19" s="318">
        <v>223</v>
      </c>
      <c r="C19" s="348" t="s">
        <v>235</v>
      </c>
      <c r="D19" s="346">
        <v>221</v>
      </c>
      <c r="E19" s="346">
        <v>2</v>
      </c>
      <c r="F19" s="339">
        <v>223</v>
      </c>
    </row>
    <row r="20" spans="1:6" ht="25.5">
      <c r="A20" s="322" t="s">
        <v>261</v>
      </c>
      <c r="B20" s="318">
        <v>105</v>
      </c>
      <c r="C20" s="348" t="s">
        <v>261</v>
      </c>
      <c r="D20" s="346">
        <v>105</v>
      </c>
      <c r="E20" s="346" t="s">
        <v>210</v>
      </c>
      <c r="F20" s="339">
        <v>105</v>
      </c>
    </row>
    <row r="21" spans="1:6" ht="25.5">
      <c r="A21" s="322" t="s">
        <v>236</v>
      </c>
      <c r="B21" s="318">
        <v>46</v>
      </c>
      <c r="C21" s="348" t="s">
        <v>236</v>
      </c>
      <c r="D21" s="346">
        <v>45</v>
      </c>
      <c r="E21" s="346">
        <v>1</v>
      </c>
      <c r="F21" s="339">
        <v>46</v>
      </c>
    </row>
    <row r="22" spans="1:6" ht="25.5">
      <c r="A22" s="322" t="s">
        <v>262</v>
      </c>
      <c r="B22" s="318">
        <v>94</v>
      </c>
      <c r="C22" s="348" t="s">
        <v>262</v>
      </c>
      <c r="D22" s="346">
        <v>93</v>
      </c>
      <c r="E22" s="346">
        <v>1</v>
      </c>
      <c r="F22" s="339">
        <v>94</v>
      </c>
    </row>
    <row r="23" spans="1:6" ht="25.5">
      <c r="A23" s="322" t="s">
        <v>170</v>
      </c>
      <c r="B23" s="318">
        <v>26</v>
      </c>
      <c r="C23" s="348" t="s">
        <v>170</v>
      </c>
      <c r="D23" s="346">
        <v>26</v>
      </c>
      <c r="E23" s="346" t="s">
        <v>210</v>
      </c>
      <c r="F23" s="339">
        <v>26</v>
      </c>
    </row>
    <row r="24" spans="1:6" ht="25.5">
      <c r="A24" s="322" t="s">
        <v>250</v>
      </c>
      <c r="B24" s="318">
        <v>21</v>
      </c>
      <c r="C24" s="348" t="s">
        <v>250</v>
      </c>
      <c r="D24" s="346">
        <v>20</v>
      </c>
      <c r="E24" s="346">
        <v>1</v>
      </c>
      <c r="F24" s="339">
        <v>21</v>
      </c>
    </row>
    <row r="25" spans="1:6">
      <c r="A25" s="322" t="s">
        <v>214</v>
      </c>
      <c r="B25" s="318">
        <v>12</v>
      </c>
      <c r="C25" s="348" t="s">
        <v>214</v>
      </c>
      <c r="D25" s="346">
        <v>12</v>
      </c>
      <c r="E25" s="346" t="s">
        <v>210</v>
      </c>
      <c r="F25" s="339">
        <v>12</v>
      </c>
    </row>
    <row r="26" spans="1:6">
      <c r="A26" s="322" t="s">
        <v>99</v>
      </c>
      <c r="B26" s="318">
        <v>16</v>
      </c>
      <c r="C26" s="348" t="s">
        <v>99</v>
      </c>
      <c r="D26" s="346">
        <v>15</v>
      </c>
      <c r="E26" s="346">
        <v>1</v>
      </c>
      <c r="F26" s="339">
        <v>16</v>
      </c>
    </row>
    <row r="27" spans="1:6" ht="25.5">
      <c r="A27" s="322" t="s">
        <v>476</v>
      </c>
      <c r="B27" s="318">
        <v>113</v>
      </c>
      <c r="C27" s="348" t="s">
        <v>476</v>
      </c>
      <c r="D27" s="346">
        <v>109</v>
      </c>
      <c r="E27" s="346">
        <v>4</v>
      </c>
      <c r="F27" s="339">
        <v>113</v>
      </c>
    </row>
    <row r="28" spans="1:6" ht="25.5">
      <c r="A28" s="322" t="s">
        <v>146</v>
      </c>
      <c r="B28" s="318">
        <v>7</v>
      </c>
      <c r="C28" s="348" t="s">
        <v>146</v>
      </c>
      <c r="D28" s="346">
        <v>7</v>
      </c>
      <c r="E28" s="346" t="s">
        <v>210</v>
      </c>
      <c r="F28" s="339">
        <v>7</v>
      </c>
    </row>
    <row r="29" spans="1:6" ht="25.5">
      <c r="A29" s="322" t="s">
        <v>348</v>
      </c>
      <c r="B29" s="318">
        <v>119</v>
      </c>
      <c r="C29" s="348" t="s">
        <v>348</v>
      </c>
      <c r="D29" s="346">
        <v>119</v>
      </c>
      <c r="E29" s="346" t="s">
        <v>210</v>
      </c>
      <c r="F29" s="339">
        <v>119</v>
      </c>
    </row>
    <row r="30" spans="1:6">
      <c r="A30" s="322" t="s">
        <v>81</v>
      </c>
      <c r="B30" s="318">
        <v>87</v>
      </c>
      <c r="C30" s="348" t="s">
        <v>81</v>
      </c>
      <c r="D30" s="346">
        <v>87</v>
      </c>
      <c r="E30" s="346" t="s">
        <v>210</v>
      </c>
      <c r="F30" s="339">
        <v>87</v>
      </c>
    </row>
    <row r="31" spans="1:6" ht="25.5">
      <c r="A31" s="322" t="s">
        <v>237</v>
      </c>
      <c r="B31" s="318">
        <v>2</v>
      </c>
      <c r="C31" s="348" t="s">
        <v>237</v>
      </c>
      <c r="D31" s="346">
        <v>2</v>
      </c>
      <c r="E31" s="346" t="s">
        <v>210</v>
      </c>
      <c r="F31" s="339">
        <v>2</v>
      </c>
    </row>
    <row r="32" spans="1:6" ht="25.5">
      <c r="A32" s="322" t="s">
        <v>188</v>
      </c>
      <c r="B32" s="318">
        <v>47</v>
      </c>
      <c r="C32" s="348" t="s">
        <v>188</v>
      </c>
      <c r="D32" s="346">
        <v>47</v>
      </c>
      <c r="E32" s="346" t="s">
        <v>210</v>
      </c>
      <c r="F32" s="339">
        <v>47</v>
      </c>
    </row>
    <row r="33" spans="1:6" ht="25.5">
      <c r="A33" s="322" t="s">
        <v>238</v>
      </c>
      <c r="B33" s="318">
        <v>65</v>
      </c>
      <c r="C33" s="348" t="s">
        <v>238</v>
      </c>
      <c r="D33" s="346">
        <v>64</v>
      </c>
      <c r="E33" s="346">
        <v>1</v>
      </c>
      <c r="F33" s="339">
        <v>65</v>
      </c>
    </row>
    <row r="34" spans="1:6" ht="25.5">
      <c r="A34" s="322" t="s">
        <v>409</v>
      </c>
      <c r="B34" s="318">
        <v>238</v>
      </c>
      <c r="C34" s="348" t="s">
        <v>409</v>
      </c>
      <c r="D34" s="346">
        <v>237</v>
      </c>
      <c r="E34" s="346">
        <v>1</v>
      </c>
      <c r="F34" s="339">
        <v>238</v>
      </c>
    </row>
    <row r="35" spans="1:6">
      <c r="A35" s="322" t="s">
        <v>361</v>
      </c>
      <c r="B35" s="318">
        <v>183</v>
      </c>
      <c r="C35" s="348" t="s">
        <v>361</v>
      </c>
      <c r="D35" s="346">
        <v>183</v>
      </c>
      <c r="E35" s="346" t="s">
        <v>210</v>
      </c>
      <c r="F35" s="339">
        <v>183</v>
      </c>
    </row>
    <row r="36" spans="1:6" ht="25.5">
      <c r="A36" s="322" t="s">
        <v>179</v>
      </c>
      <c r="B36" s="318">
        <v>18</v>
      </c>
      <c r="C36" s="348" t="s">
        <v>179</v>
      </c>
      <c r="D36" s="346">
        <v>18</v>
      </c>
      <c r="E36" s="346" t="s">
        <v>210</v>
      </c>
      <c r="F36" s="339">
        <v>18</v>
      </c>
    </row>
    <row r="37" spans="1:6" ht="25.5">
      <c r="A37" s="322" t="s">
        <v>382</v>
      </c>
      <c r="B37" s="318">
        <v>125</v>
      </c>
      <c r="C37" s="348" t="s">
        <v>382</v>
      </c>
      <c r="D37" s="346">
        <v>125</v>
      </c>
      <c r="E37" s="346" t="s">
        <v>210</v>
      </c>
      <c r="F37" s="339">
        <v>125</v>
      </c>
    </row>
    <row r="38" spans="1:6">
      <c r="A38" s="322" t="s">
        <v>321</v>
      </c>
      <c r="B38" s="318">
        <v>63</v>
      </c>
      <c r="C38" s="348" t="s">
        <v>321</v>
      </c>
      <c r="D38" s="346">
        <v>63</v>
      </c>
      <c r="E38" s="346" t="s">
        <v>210</v>
      </c>
      <c r="F38" s="339">
        <v>63</v>
      </c>
    </row>
    <row r="39" spans="1:6">
      <c r="A39" s="322" t="s">
        <v>100</v>
      </c>
      <c r="B39" s="318">
        <v>20</v>
      </c>
      <c r="C39" s="348" t="s">
        <v>100</v>
      </c>
      <c r="D39" s="346">
        <v>20</v>
      </c>
      <c r="E39" s="346" t="s">
        <v>210</v>
      </c>
      <c r="F39" s="339">
        <v>20</v>
      </c>
    </row>
    <row r="40" spans="1:6" ht="25.5">
      <c r="A40" s="322" t="s">
        <v>239</v>
      </c>
      <c r="B40" s="318">
        <v>75</v>
      </c>
      <c r="C40" s="348" t="s">
        <v>239</v>
      </c>
      <c r="D40" s="346">
        <v>73</v>
      </c>
      <c r="E40" s="346">
        <v>2</v>
      </c>
      <c r="F40" s="339">
        <v>75</v>
      </c>
    </row>
    <row r="41" spans="1:6">
      <c r="A41" s="322" t="s">
        <v>446</v>
      </c>
      <c r="B41" s="318">
        <v>41</v>
      </c>
      <c r="C41" s="348" t="s">
        <v>446</v>
      </c>
      <c r="D41" s="346">
        <v>41</v>
      </c>
      <c r="E41" s="346" t="s">
        <v>210</v>
      </c>
      <c r="F41" s="339">
        <v>41</v>
      </c>
    </row>
    <row r="42" spans="1:6">
      <c r="A42" s="322" t="s">
        <v>203</v>
      </c>
      <c r="B42" s="318">
        <v>17</v>
      </c>
      <c r="C42" s="348" t="s">
        <v>203</v>
      </c>
      <c r="D42" s="346">
        <v>17</v>
      </c>
      <c r="E42" s="346" t="s">
        <v>210</v>
      </c>
      <c r="F42" s="339">
        <v>17</v>
      </c>
    </row>
    <row r="43" spans="1:6">
      <c r="A43" s="322" t="s">
        <v>410</v>
      </c>
      <c r="B43" s="318">
        <v>337</v>
      </c>
      <c r="C43" s="348" t="s">
        <v>410</v>
      </c>
      <c r="D43" s="346">
        <v>336</v>
      </c>
      <c r="E43" s="346">
        <v>1</v>
      </c>
      <c r="F43" s="339">
        <v>337</v>
      </c>
    </row>
    <row r="44" spans="1:6">
      <c r="A44" s="322" t="s">
        <v>458</v>
      </c>
      <c r="B44" s="318">
        <v>60</v>
      </c>
      <c r="C44" s="348" t="s">
        <v>458</v>
      </c>
      <c r="D44" s="346">
        <v>60</v>
      </c>
      <c r="E44" s="346" t="s">
        <v>210</v>
      </c>
      <c r="F44" s="339">
        <v>60</v>
      </c>
    </row>
    <row r="45" spans="1:6">
      <c r="A45" s="322" t="s">
        <v>383</v>
      </c>
      <c r="B45" s="318">
        <v>8</v>
      </c>
      <c r="C45" s="348" t="s">
        <v>383</v>
      </c>
      <c r="D45" s="346">
        <v>7</v>
      </c>
      <c r="E45" s="346">
        <v>1</v>
      </c>
      <c r="F45" s="339">
        <v>8</v>
      </c>
    </row>
    <row r="46" spans="1:6">
      <c r="A46" s="322" t="s">
        <v>251</v>
      </c>
      <c r="B46" s="318">
        <v>79</v>
      </c>
      <c r="C46" s="348" t="s">
        <v>251</v>
      </c>
      <c r="D46" s="346">
        <v>79</v>
      </c>
      <c r="E46" s="346" t="s">
        <v>210</v>
      </c>
      <c r="F46" s="339">
        <v>79</v>
      </c>
    </row>
    <row r="47" spans="1:6">
      <c r="A47" s="322" t="s">
        <v>349</v>
      </c>
      <c r="B47" s="318">
        <v>9</v>
      </c>
      <c r="C47" s="348" t="s">
        <v>349</v>
      </c>
      <c r="D47" s="346">
        <v>9</v>
      </c>
      <c r="E47" s="346" t="s">
        <v>210</v>
      </c>
      <c r="F47" s="339">
        <v>9</v>
      </c>
    </row>
    <row r="48" spans="1:6">
      <c r="A48" s="322" t="s">
        <v>204</v>
      </c>
      <c r="B48" s="318">
        <v>91</v>
      </c>
      <c r="C48" s="348" t="s">
        <v>204</v>
      </c>
      <c r="D48" s="346">
        <v>90</v>
      </c>
      <c r="E48" s="346">
        <v>1</v>
      </c>
      <c r="F48" s="339">
        <v>91</v>
      </c>
    </row>
    <row r="49" spans="1:6" ht="25.5">
      <c r="A49" s="322" t="s">
        <v>181</v>
      </c>
      <c r="B49" s="318">
        <v>67</v>
      </c>
      <c r="C49" s="348" t="s">
        <v>181</v>
      </c>
      <c r="D49" s="346">
        <v>67</v>
      </c>
      <c r="E49" s="346" t="s">
        <v>210</v>
      </c>
      <c r="F49" s="339">
        <v>67</v>
      </c>
    </row>
    <row r="50" spans="1:6">
      <c r="A50" s="322" t="s">
        <v>350</v>
      </c>
      <c r="B50" s="318">
        <v>84</v>
      </c>
      <c r="C50" s="348" t="s">
        <v>350</v>
      </c>
      <c r="D50" s="346">
        <v>83</v>
      </c>
      <c r="E50" s="346">
        <v>1</v>
      </c>
      <c r="F50" s="339">
        <v>84</v>
      </c>
    </row>
    <row r="51" spans="1:6" ht="38.25">
      <c r="A51" s="322" t="s">
        <v>229</v>
      </c>
      <c r="B51" s="318">
        <v>45</v>
      </c>
      <c r="C51" s="348" t="s">
        <v>229</v>
      </c>
      <c r="D51" s="346">
        <v>45</v>
      </c>
      <c r="E51" s="346" t="s">
        <v>210</v>
      </c>
      <c r="F51" s="339">
        <v>45</v>
      </c>
    </row>
    <row r="52" spans="1:6" ht="25.5">
      <c r="A52" s="322" t="s">
        <v>389</v>
      </c>
      <c r="B52" s="318">
        <v>215</v>
      </c>
      <c r="C52" s="348" t="s">
        <v>389</v>
      </c>
      <c r="D52" s="346">
        <v>215</v>
      </c>
      <c r="E52" s="346" t="s">
        <v>210</v>
      </c>
      <c r="F52" s="339">
        <v>215</v>
      </c>
    </row>
    <row r="53" spans="1:6" ht="38.25">
      <c r="A53" s="322" t="s">
        <v>334</v>
      </c>
      <c r="B53" s="318">
        <v>49</v>
      </c>
      <c r="C53" s="348" t="s">
        <v>334</v>
      </c>
      <c r="D53" s="346">
        <v>47</v>
      </c>
      <c r="E53" s="346">
        <v>2</v>
      </c>
      <c r="F53" s="339">
        <v>49</v>
      </c>
    </row>
    <row r="54" spans="1:6" ht="38.25">
      <c r="A54" s="322" t="s">
        <v>252</v>
      </c>
      <c r="B54" s="318">
        <v>159</v>
      </c>
      <c r="C54" s="348" t="s">
        <v>252</v>
      </c>
      <c r="D54" s="346">
        <v>153</v>
      </c>
      <c r="E54" s="346">
        <v>6</v>
      </c>
      <c r="F54" s="339">
        <v>159</v>
      </c>
    </row>
    <row r="55" spans="1:6" ht="25.5">
      <c r="A55" s="322" t="s">
        <v>196</v>
      </c>
      <c r="B55" s="318">
        <v>53</v>
      </c>
      <c r="C55" s="348" t="s">
        <v>196</v>
      </c>
      <c r="D55" s="346">
        <v>53</v>
      </c>
      <c r="E55" s="346" t="s">
        <v>210</v>
      </c>
      <c r="F55" s="339">
        <v>53</v>
      </c>
    </row>
    <row r="56" spans="1:6" ht="38.25">
      <c r="A56" s="322" t="s">
        <v>205</v>
      </c>
      <c r="B56" s="318">
        <v>82</v>
      </c>
      <c r="C56" s="348" t="s">
        <v>205</v>
      </c>
      <c r="D56" s="346">
        <v>82</v>
      </c>
      <c r="E56" s="346" t="s">
        <v>210</v>
      </c>
      <c r="F56" s="339">
        <v>82</v>
      </c>
    </row>
    <row r="57" spans="1:6" ht="38.25">
      <c r="A57" s="322" t="s">
        <v>147</v>
      </c>
      <c r="B57" s="318">
        <v>49</v>
      </c>
      <c r="C57" s="348" t="s">
        <v>147</v>
      </c>
      <c r="D57" s="346">
        <v>45</v>
      </c>
      <c r="E57" s="346">
        <v>4</v>
      </c>
      <c r="F57" s="339">
        <v>49</v>
      </c>
    </row>
    <row r="58" spans="1:6" ht="27">
      <c r="A58" s="352" t="s">
        <v>959</v>
      </c>
      <c r="B58" s="318">
        <v>255</v>
      </c>
      <c r="C58" s="348" t="s">
        <v>946</v>
      </c>
      <c r="D58" s="346">
        <v>254</v>
      </c>
      <c r="E58" s="346">
        <v>1</v>
      </c>
      <c r="F58" s="339">
        <v>255</v>
      </c>
    </row>
    <row r="59" spans="1:6" ht="25.5">
      <c r="A59" s="322" t="s">
        <v>327</v>
      </c>
      <c r="B59" s="318">
        <v>17</v>
      </c>
      <c r="C59" s="348" t="s">
        <v>327</v>
      </c>
      <c r="D59" s="346">
        <v>17</v>
      </c>
      <c r="E59" s="346" t="s">
        <v>210</v>
      </c>
      <c r="F59" s="339">
        <v>17</v>
      </c>
    </row>
    <row r="60" spans="1:6">
      <c r="A60" s="322" t="s">
        <v>335</v>
      </c>
      <c r="B60" s="318">
        <v>17</v>
      </c>
      <c r="C60" s="348" t="s">
        <v>335</v>
      </c>
      <c r="D60" s="346">
        <v>17</v>
      </c>
      <c r="E60" s="346" t="s">
        <v>210</v>
      </c>
      <c r="F60" s="339">
        <v>17</v>
      </c>
    </row>
    <row r="61" spans="1:6">
      <c r="A61" s="322" t="s">
        <v>447</v>
      </c>
      <c r="B61" s="318">
        <v>72</v>
      </c>
      <c r="C61" s="348" t="s">
        <v>447</v>
      </c>
      <c r="D61" s="346">
        <v>72</v>
      </c>
      <c r="E61" s="346" t="s">
        <v>210</v>
      </c>
      <c r="F61" s="339">
        <v>72</v>
      </c>
    </row>
    <row r="62" spans="1:6" ht="25.5">
      <c r="A62" s="322" t="s">
        <v>367</v>
      </c>
      <c r="B62" s="318">
        <v>28</v>
      </c>
      <c r="C62" s="348" t="s">
        <v>367</v>
      </c>
      <c r="D62" s="346">
        <v>27</v>
      </c>
      <c r="E62" s="346">
        <v>1</v>
      </c>
      <c r="F62" s="339">
        <v>28</v>
      </c>
    </row>
    <row r="63" spans="1:6" ht="25.5">
      <c r="A63" s="322" t="s">
        <v>240</v>
      </c>
      <c r="B63" s="318">
        <v>120</v>
      </c>
      <c r="C63" s="348" t="s">
        <v>240</v>
      </c>
      <c r="D63" s="346">
        <v>120</v>
      </c>
      <c r="E63" s="346" t="s">
        <v>210</v>
      </c>
      <c r="F63" s="339">
        <v>120</v>
      </c>
    </row>
    <row r="64" spans="1:6" ht="25.5">
      <c r="A64" s="322" t="s">
        <v>368</v>
      </c>
      <c r="B64" s="318">
        <v>33</v>
      </c>
      <c r="C64" s="348" t="s">
        <v>368</v>
      </c>
      <c r="D64" s="346">
        <v>33</v>
      </c>
      <c r="E64" s="346" t="s">
        <v>210</v>
      </c>
      <c r="F64" s="339">
        <v>33</v>
      </c>
    </row>
    <row r="65" spans="1:6">
      <c r="A65" s="322" t="s">
        <v>182</v>
      </c>
      <c r="B65" s="318">
        <v>8</v>
      </c>
      <c r="C65" s="348" t="s">
        <v>182</v>
      </c>
      <c r="D65" s="346">
        <v>8</v>
      </c>
      <c r="E65" s="346" t="s">
        <v>210</v>
      </c>
      <c r="F65" s="339">
        <v>8</v>
      </c>
    </row>
    <row r="66" spans="1:6">
      <c r="A66" s="322" t="s">
        <v>390</v>
      </c>
      <c r="B66" s="318">
        <v>114</v>
      </c>
      <c r="C66" s="348" t="s">
        <v>390</v>
      </c>
      <c r="D66" s="346">
        <v>112</v>
      </c>
      <c r="E66" s="346">
        <v>2</v>
      </c>
      <c r="F66" s="339">
        <v>114</v>
      </c>
    </row>
    <row r="67" spans="1:6">
      <c r="A67" s="322" t="s">
        <v>336</v>
      </c>
      <c r="B67" s="318">
        <v>36</v>
      </c>
      <c r="C67" s="348" t="s">
        <v>336</v>
      </c>
      <c r="D67" s="346">
        <v>36</v>
      </c>
      <c r="E67" s="346" t="s">
        <v>210</v>
      </c>
      <c r="F67" s="339">
        <v>36</v>
      </c>
    </row>
    <row r="68" spans="1:6">
      <c r="A68" s="322" t="s">
        <v>230</v>
      </c>
      <c r="B68" s="318">
        <v>38</v>
      </c>
      <c r="C68" s="348" t="s">
        <v>230</v>
      </c>
      <c r="D68" s="346">
        <v>38</v>
      </c>
      <c r="E68" s="346" t="s">
        <v>210</v>
      </c>
      <c r="F68" s="339">
        <v>38</v>
      </c>
    </row>
    <row r="69" spans="1:6" ht="38.25">
      <c r="A69" s="322" t="s">
        <v>981</v>
      </c>
      <c r="B69" s="318">
        <v>40</v>
      </c>
      <c r="C69" s="348" t="s">
        <v>947</v>
      </c>
      <c r="D69" s="346">
        <v>39</v>
      </c>
      <c r="E69" s="346">
        <v>1</v>
      </c>
      <c r="F69" s="339">
        <v>40</v>
      </c>
    </row>
    <row r="70" spans="1:6" ht="25.5">
      <c r="A70" s="322" t="s">
        <v>411</v>
      </c>
      <c r="B70" s="318">
        <v>50</v>
      </c>
      <c r="C70" s="348" t="s">
        <v>411</v>
      </c>
      <c r="D70" s="346">
        <v>49</v>
      </c>
      <c r="E70" s="346">
        <v>1</v>
      </c>
      <c r="F70" s="339">
        <v>50</v>
      </c>
    </row>
    <row r="71" spans="1:6">
      <c r="A71" s="322" t="s">
        <v>101</v>
      </c>
      <c r="B71" s="318">
        <v>14</v>
      </c>
      <c r="C71" s="348" t="s">
        <v>101</v>
      </c>
      <c r="D71" s="346">
        <v>14</v>
      </c>
      <c r="E71" s="346" t="s">
        <v>210</v>
      </c>
      <c r="F71" s="339">
        <v>14</v>
      </c>
    </row>
    <row r="72" spans="1:6">
      <c r="A72" s="322" t="s">
        <v>215</v>
      </c>
      <c r="B72" s="318">
        <v>7</v>
      </c>
      <c r="C72" s="348" t="s">
        <v>215</v>
      </c>
      <c r="D72" s="346">
        <v>7</v>
      </c>
      <c r="E72" s="346" t="s">
        <v>210</v>
      </c>
      <c r="F72" s="339">
        <v>7</v>
      </c>
    </row>
    <row r="73" spans="1:6" ht="25.5">
      <c r="A73" s="322" t="s">
        <v>499</v>
      </c>
      <c r="B73" s="318">
        <v>30</v>
      </c>
      <c r="C73" s="348" t="s">
        <v>499</v>
      </c>
      <c r="D73" s="346">
        <v>29</v>
      </c>
      <c r="E73" s="346">
        <v>1</v>
      </c>
      <c r="F73" s="339">
        <v>30</v>
      </c>
    </row>
    <row r="74" spans="1:6">
      <c r="A74" s="322" t="s">
        <v>337</v>
      </c>
      <c r="B74" s="318">
        <v>19</v>
      </c>
      <c r="C74" s="348" t="s">
        <v>337</v>
      </c>
      <c r="D74" s="346">
        <v>19</v>
      </c>
      <c r="E74" s="346" t="s">
        <v>210</v>
      </c>
      <c r="F74" s="339">
        <v>19</v>
      </c>
    </row>
    <row r="75" spans="1:6" ht="25.5">
      <c r="A75" s="322" t="s">
        <v>351</v>
      </c>
      <c r="B75" s="318">
        <v>43</v>
      </c>
      <c r="C75" s="348" t="s">
        <v>351</v>
      </c>
      <c r="D75" s="346">
        <v>43</v>
      </c>
      <c r="E75" s="346" t="s">
        <v>210</v>
      </c>
      <c r="F75" s="339">
        <v>43</v>
      </c>
    </row>
    <row r="76" spans="1:6" ht="25.5">
      <c r="A76" s="322" t="s">
        <v>263</v>
      </c>
      <c r="B76" s="318">
        <v>15</v>
      </c>
      <c r="C76" s="348" t="s">
        <v>263</v>
      </c>
      <c r="D76" s="346">
        <v>15</v>
      </c>
      <c r="E76" s="346" t="s">
        <v>210</v>
      </c>
      <c r="F76" s="339">
        <v>15</v>
      </c>
    </row>
    <row r="77" spans="1:6">
      <c r="A77" s="322" t="s">
        <v>369</v>
      </c>
      <c r="B77" s="318">
        <v>111</v>
      </c>
      <c r="C77" s="348" t="s">
        <v>369</v>
      </c>
      <c r="D77" s="346">
        <v>111</v>
      </c>
      <c r="E77" s="346" t="s">
        <v>210</v>
      </c>
      <c r="F77" s="339">
        <v>111</v>
      </c>
    </row>
    <row r="78" spans="1:6" ht="25.5">
      <c r="A78" s="322" t="s">
        <v>459</v>
      </c>
      <c r="B78" s="318">
        <v>109</v>
      </c>
      <c r="C78" s="348" t="s">
        <v>459</v>
      </c>
      <c r="D78" s="346">
        <v>108</v>
      </c>
      <c r="E78" s="346">
        <v>1</v>
      </c>
      <c r="F78" s="339">
        <v>109</v>
      </c>
    </row>
    <row r="79" spans="1:6" ht="25.5">
      <c r="A79" s="322" t="s">
        <v>189</v>
      </c>
      <c r="B79" s="318">
        <v>84</v>
      </c>
      <c r="C79" s="348" t="s">
        <v>189</v>
      </c>
      <c r="D79" s="346">
        <v>81</v>
      </c>
      <c r="E79" s="346">
        <v>3</v>
      </c>
      <c r="F79" s="339">
        <v>84</v>
      </c>
    </row>
    <row r="80" spans="1:6">
      <c r="A80" s="322" t="s">
        <v>241</v>
      </c>
      <c r="B80" s="318">
        <v>5</v>
      </c>
      <c r="C80" s="348" t="s">
        <v>241</v>
      </c>
      <c r="D80" s="346">
        <v>5</v>
      </c>
      <c r="E80" s="346" t="s">
        <v>210</v>
      </c>
      <c r="F80" s="339">
        <v>5</v>
      </c>
    </row>
    <row r="81" spans="1:6">
      <c r="A81" s="322" t="s">
        <v>460</v>
      </c>
      <c r="B81" s="318">
        <v>107</v>
      </c>
      <c r="C81" s="348" t="s">
        <v>460</v>
      </c>
      <c r="D81" s="346">
        <v>102</v>
      </c>
      <c r="E81" s="346">
        <v>5</v>
      </c>
      <c r="F81" s="339">
        <v>107</v>
      </c>
    </row>
    <row r="82" spans="1:6">
      <c r="A82" s="322" t="s">
        <v>489</v>
      </c>
      <c r="B82" s="318">
        <v>106</v>
      </c>
      <c r="C82" s="348" t="s">
        <v>489</v>
      </c>
      <c r="D82" s="346">
        <v>106</v>
      </c>
      <c r="E82" s="346" t="s">
        <v>210</v>
      </c>
      <c r="F82" s="339">
        <v>106</v>
      </c>
    </row>
    <row r="83" spans="1:6">
      <c r="A83" s="322" t="s">
        <v>328</v>
      </c>
      <c r="B83" s="318">
        <v>48</v>
      </c>
      <c r="C83" s="348" t="s">
        <v>328</v>
      </c>
      <c r="D83" s="346">
        <v>47</v>
      </c>
      <c r="E83" s="346">
        <v>1</v>
      </c>
      <c r="F83" s="339">
        <v>48</v>
      </c>
    </row>
    <row r="84" spans="1:6">
      <c r="A84" s="322" t="s">
        <v>339</v>
      </c>
      <c r="B84" s="318">
        <v>25</v>
      </c>
      <c r="C84" s="348" t="s">
        <v>339</v>
      </c>
      <c r="D84" s="346">
        <v>25</v>
      </c>
      <c r="E84" s="346" t="s">
        <v>210</v>
      </c>
      <c r="F84" s="339">
        <v>25</v>
      </c>
    </row>
    <row r="85" spans="1:6" ht="25.5">
      <c r="A85" s="322" t="s">
        <v>253</v>
      </c>
      <c r="B85" s="318">
        <v>27</v>
      </c>
      <c r="C85" s="348" t="s">
        <v>253</v>
      </c>
      <c r="D85" s="346">
        <v>23</v>
      </c>
      <c r="E85" s="346">
        <v>4</v>
      </c>
      <c r="F85" s="339">
        <v>27</v>
      </c>
    </row>
    <row r="86" spans="1:6" ht="25.5">
      <c r="A86" s="322" t="s">
        <v>183</v>
      </c>
      <c r="B86" s="318">
        <v>25</v>
      </c>
      <c r="C86" s="348" t="s">
        <v>183</v>
      </c>
      <c r="D86" s="346">
        <v>24</v>
      </c>
      <c r="E86" s="346">
        <v>1</v>
      </c>
      <c r="F86" s="339">
        <v>25</v>
      </c>
    </row>
    <row r="87" spans="1:6" ht="38.25">
      <c r="A87" s="322" t="s">
        <v>190</v>
      </c>
      <c r="B87" s="318">
        <v>18</v>
      </c>
      <c r="C87" s="348" t="s">
        <v>190</v>
      </c>
      <c r="D87" s="346">
        <v>18</v>
      </c>
      <c r="E87" s="346" t="s">
        <v>210</v>
      </c>
      <c r="F87" s="339">
        <v>18</v>
      </c>
    </row>
    <row r="88" spans="1:6">
      <c r="A88" s="322" t="s">
        <v>384</v>
      </c>
      <c r="B88" s="318">
        <v>145</v>
      </c>
      <c r="C88" s="348" t="s">
        <v>384</v>
      </c>
      <c r="D88" s="346">
        <v>145</v>
      </c>
      <c r="E88" s="346" t="s">
        <v>210</v>
      </c>
      <c r="F88" s="339">
        <v>145</v>
      </c>
    </row>
    <row r="89" spans="1:6" ht="25.5">
      <c r="A89" s="322" t="s">
        <v>231</v>
      </c>
      <c r="B89" s="318">
        <v>123</v>
      </c>
      <c r="C89" s="348" t="s">
        <v>231</v>
      </c>
      <c r="D89" s="346">
        <v>123</v>
      </c>
      <c r="E89" s="346" t="s">
        <v>210</v>
      </c>
      <c r="F89" s="339">
        <v>123</v>
      </c>
    </row>
    <row r="90" spans="1:6">
      <c r="A90" s="322" t="s">
        <v>102</v>
      </c>
      <c r="B90" s="318">
        <v>4</v>
      </c>
      <c r="C90" s="348" t="s">
        <v>102</v>
      </c>
      <c r="D90" s="346">
        <v>4</v>
      </c>
      <c r="E90" s="346" t="s">
        <v>210</v>
      </c>
      <c r="F90" s="339">
        <v>4</v>
      </c>
    </row>
    <row r="91" spans="1:6">
      <c r="A91" s="322" t="s">
        <v>271</v>
      </c>
      <c r="B91" s="318">
        <v>44</v>
      </c>
      <c r="C91" s="348" t="s">
        <v>271</v>
      </c>
      <c r="D91" s="346">
        <v>44</v>
      </c>
      <c r="E91" s="346" t="s">
        <v>210</v>
      </c>
      <c r="F91" s="339">
        <v>44</v>
      </c>
    </row>
    <row r="92" spans="1:6">
      <c r="A92" s="322" t="s">
        <v>206</v>
      </c>
      <c r="B92" s="318">
        <v>29</v>
      </c>
      <c r="C92" s="348" t="s">
        <v>206</v>
      </c>
      <c r="D92" s="346">
        <v>28</v>
      </c>
      <c r="E92" s="346">
        <v>1</v>
      </c>
      <c r="F92" s="339">
        <v>29</v>
      </c>
    </row>
    <row r="93" spans="1:6" ht="51">
      <c r="A93" s="322" t="s">
        <v>264</v>
      </c>
      <c r="B93" s="318">
        <v>68</v>
      </c>
      <c r="C93" s="348" t="s">
        <v>264</v>
      </c>
      <c r="D93" s="346">
        <v>64</v>
      </c>
      <c r="E93" s="346">
        <v>4</v>
      </c>
      <c r="F93" s="339">
        <v>68</v>
      </c>
    </row>
    <row r="94" spans="1:6">
      <c r="A94" s="322" t="s">
        <v>103</v>
      </c>
      <c r="B94" s="318">
        <v>88</v>
      </c>
      <c r="C94" s="348" t="s">
        <v>103</v>
      </c>
      <c r="D94" s="346">
        <v>88</v>
      </c>
      <c r="E94" s="346" t="s">
        <v>210</v>
      </c>
      <c r="F94" s="339">
        <v>88</v>
      </c>
    </row>
    <row r="95" spans="1:6">
      <c r="A95" s="322" t="s">
        <v>329</v>
      </c>
      <c r="B95" s="318">
        <v>31</v>
      </c>
      <c r="C95" s="348" t="s">
        <v>329</v>
      </c>
      <c r="D95" s="346">
        <v>31</v>
      </c>
      <c r="E95" s="346" t="s">
        <v>210</v>
      </c>
      <c r="F95" s="339">
        <v>31</v>
      </c>
    </row>
    <row r="96" spans="1:6">
      <c r="A96" s="322" t="s">
        <v>148</v>
      </c>
      <c r="B96" s="318">
        <v>60</v>
      </c>
      <c r="C96" s="348" t="s">
        <v>148</v>
      </c>
      <c r="D96" s="346">
        <v>60</v>
      </c>
      <c r="E96" s="346" t="s">
        <v>210</v>
      </c>
      <c r="F96" s="339">
        <v>60</v>
      </c>
    </row>
    <row r="97" spans="1:6">
      <c r="A97" s="322" t="s">
        <v>197</v>
      </c>
      <c r="B97" s="318">
        <v>46</v>
      </c>
      <c r="C97" s="348" t="s">
        <v>197</v>
      </c>
      <c r="D97" s="346">
        <v>45</v>
      </c>
      <c r="E97" s="346">
        <v>1</v>
      </c>
      <c r="F97" s="339">
        <v>46</v>
      </c>
    </row>
    <row r="98" spans="1:6" ht="25.5">
      <c r="A98" s="322" t="s">
        <v>352</v>
      </c>
      <c r="B98" s="318">
        <v>150</v>
      </c>
      <c r="C98" s="348" t="s">
        <v>352</v>
      </c>
      <c r="D98" s="346">
        <v>147</v>
      </c>
      <c r="E98" s="346">
        <v>3</v>
      </c>
      <c r="F98" s="339">
        <v>150</v>
      </c>
    </row>
    <row r="99" spans="1:6">
      <c r="A99" s="322" t="s">
        <v>478</v>
      </c>
      <c r="B99" s="318">
        <v>64</v>
      </c>
      <c r="C99" s="348" t="s">
        <v>478</v>
      </c>
      <c r="D99" s="346">
        <v>64</v>
      </c>
      <c r="E99" s="346" t="s">
        <v>210</v>
      </c>
      <c r="F99" s="339">
        <v>64</v>
      </c>
    </row>
    <row r="100" spans="1:6" ht="25.5">
      <c r="A100" s="322" t="s">
        <v>171</v>
      </c>
      <c r="B100" s="318">
        <v>80</v>
      </c>
      <c r="C100" s="348" t="s">
        <v>171</v>
      </c>
      <c r="D100" s="346">
        <v>79</v>
      </c>
      <c r="E100" s="346">
        <v>1</v>
      </c>
      <c r="F100" s="339">
        <v>80</v>
      </c>
    </row>
    <row r="101" spans="1:6">
      <c r="A101" s="322" t="s">
        <v>216</v>
      </c>
      <c r="B101" s="318">
        <v>10</v>
      </c>
      <c r="C101" s="348" t="s">
        <v>216</v>
      </c>
      <c r="D101" s="346">
        <v>10</v>
      </c>
      <c r="E101" s="346" t="s">
        <v>210</v>
      </c>
      <c r="F101" s="339">
        <v>10</v>
      </c>
    </row>
    <row r="102" spans="1:6">
      <c r="A102" s="322" t="s">
        <v>192</v>
      </c>
      <c r="B102" s="318">
        <v>36</v>
      </c>
      <c r="C102" s="348" t="s">
        <v>192</v>
      </c>
      <c r="D102" s="346">
        <v>35</v>
      </c>
      <c r="E102" s="346">
        <v>1</v>
      </c>
      <c r="F102" s="339">
        <v>36</v>
      </c>
    </row>
    <row r="103" spans="1:6">
      <c r="A103" s="322" t="s">
        <v>419</v>
      </c>
      <c r="B103" s="318">
        <v>155</v>
      </c>
      <c r="C103" s="348" t="s">
        <v>419</v>
      </c>
      <c r="D103" s="346">
        <v>155</v>
      </c>
      <c r="E103" s="346" t="s">
        <v>210</v>
      </c>
      <c r="F103" s="339">
        <v>155</v>
      </c>
    </row>
    <row r="104" spans="1:6" ht="25.5">
      <c r="A104" s="322" t="s">
        <v>391</v>
      </c>
      <c r="B104" s="318">
        <v>148</v>
      </c>
      <c r="C104" s="348" t="s">
        <v>391</v>
      </c>
      <c r="D104" s="346">
        <v>146</v>
      </c>
      <c r="E104" s="346">
        <v>2</v>
      </c>
      <c r="F104" s="339">
        <v>148</v>
      </c>
    </row>
    <row r="105" spans="1:6" ht="25.5">
      <c r="A105" s="322" t="s">
        <v>272</v>
      </c>
      <c r="B105" s="318">
        <v>199</v>
      </c>
      <c r="C105" s="348" t="s">
        <v>272</v>
      </c>
      <c r="D105" s="346">
        <v>198</v>
      </c>
      <c r="E105" s="346">
        <v>1</v>
      </c>
      <c r="F105" s="339">
        <v>199</v>
      </c>
    </row>
    <row r="106" spans="1:6" ht="25.5">
      <c r="A106" s="322" t="s">
        <v>496</v>
      </c>
      <c r="B106" s="318">
        <v>80</v>
      </c>
      <c r="C106" s="348" t="s">
        <v>496</v>
      </c>
      <c r="D106" s="346">
        <v>78</v>
      </c>
      <c r="E106" s="346">
        <v>2</v>
      </c>
      <c r="F106" s="339">
        <v>80</v>
      </c>
    </row>
    <row r="107" spans="1:6" ht="25.5">
      <c r="A107" s="322" t="s">
        <v>370</v>
      </c>
      <c r="B107" s="318">
        <v>36</v>
      </c>
      <c r="C107" s="348" t="s">
        <v>370</v>
      </c>
      <c r="D107" s="346">
        <v>34</v>
      </c>
      <c r="E107" s="346">
        <v>2</v>
      </c>
      <c r="F107" s="339">
        <v>36</v>
      </c>
    </row>
    <row r="108" spans="1:6" ht="25.5">
      <c r="A108" s="322" t="s">
        <v>490</v>
      </c>
      <c r="B108" s="318">
        <v>83</v>
      </c>
      <c r="C108" s="348" t="s">
        <v>490</v>
      </c>
      <c r="D108" s="346">
        <v>83</v>
      </c>
      <c r="E108" s="346" t="s">
        <v>210</v>
      </c>
      <c r="F108" s="339">
        <v>83</v>
      </c>
    </row>
    <row r="109" spans="1:6" ht="38.25">
      <c r="A109" s="322" t="s">
        <v>217</v>
      </c>
      <c r="B109" s="318">
        <v>91</v>
      </c>
      <c r="C109" s="348" t="s">
        <v>217</v>
      </c>
      <c r="D109" s="346">
        <v>89</v>
      </c>
      <c r="E109" s="346">
        <v>2</v>
      </c>
      <c r="F109" s="339">
        <v>91</v>
      </c>
    </row>
    <row r="110" spans="1:6" ht="38.25">
      <c r="A110" s="322" t="s">
        <v>474</v>
      </c>
      <c r="B110" s="318">
        <v>9</v>
      </c>
      <c r="C110" s="348" t="s">
        <v>474</v>
      </c>
      <c r="D110" s="346">
        <v>9</v>
      </c>
      <c r="E110" s="346" t="s">
        <v>210</v>
      </c>
      <c r="F110" s="339">
        <v>9</v>
      </c>
    </row>
    <row r="111" spans="1:6" ht="25.5">
      <c r="A111" s="322" t="s">
        <v>392</v>
      </c>
      <c r="B111" s="318">
        <v>112</v>
      </c>
      <c r="C111" s="348" t="s">
        <v>392</v>
      </c>
      <c r="D111" s="346">
        <v>112</v>
      </c>
      <c r="E111" s="346" t="s">
        <v>210</v>
      </c>
      <c r="F111" s="339">
        <v>112</v>
      </c>
    </row>
    <row r="112" spans="1:6" ht="51">
      <c r="A112" s="322" t="s">
        <v>184</v>
      </c>
      <c r="B112" s="318">
        <v>31</v>
      </c>
      <c r="C112" s="348" t="s">
        <v>184</v>
      </c>
      <c r="D112" s="346">
        <v>31</v>
      </c>
      <c r="E112" s="346" t="s">
        <v>210</v>
      </c>
      <c r="F112" s="339">
        <v>31</v>
      </c>
    </row>
    <row r="113" spans="1:6" ht="38.25">
      <c r="A113" s="322" t="s">
        <v>481</v>
      </c>
      <c r="B113" s="318">
        <v>95</v>
      </c>
      <c r="C113" s="348" t="s">
        <v>481</v>
      </c>
      <c r="D113" s="346">
        <v>94</v>
      </c>
      <c r="E113" s="346">
        <v>1</v>
      </c>
      <c r="F113" s="339">
        <v>95</v>
      </c>
    </row>
    <row r="114" spans="1:6" ht="25.5">
      <c r="A114" s="322" t="s">
        <v>198</v>
      </c>
      <c r="B114" s="318">
        <v>64</v>
      </c>
      <c r="C114" s="348" t="s">
        <v>198</v>
      </c>
      <c r="D114" s="346">
        <v>62</v>
      </c>
      <c r="E114" s="346">
        <v>2</v>
      </c>
      <c r="F114" s="339">
        <v>64</v>
      </c>
    </row>
    <row r="115" spans="1:6" ht="25.5">
      <c r="A115" s="322" t="s">
        <v>265</v>
      </c>
      <c r="B115" s="318">
        <v>128</v>
      </c>
      <c r="C115" s="348" t="s">
        <v>265</v>
      </c>
      <c r="D115" s="346">
        <v>127</v>
      </c>
      <c r="E115" s="346">
        <v>1</v>
      </c>
      <c r="F115" s="339">
        <v>128</v>
      </c>
    </row>
    <row r="116" spans="1:6" ht="38.25">
      <c r="A116" s="322" t="s">
        <v>156</v>
      </c>
      <c r="B116" s="318">
        <v>32</v>
      </c>
      <c r="C116" s="348" t="s">
        <v>156</v>
      </c>
      <c r="D116" s="346">
        <v>32</v>
      </c>
      <c r="E116" s="346" t="s">
        <v>210</v>
      </c>
      <c r="F116" s="339">
        <v>32</v>
      </c>
    </row>
    <row r="117" spans="1:6" ht="51">
      <c r="A117" s="322" t="s">
        <v>193</v>
      </c>
      <c r="B117" s="318">
        <v>40</v>
      </c>
      <c r="C117" s="348" t="s">
        <v>193</v>
      </c>
      <c r="D117" s="346">
        <v>40</v>
      </c>
      <c r="E117" s="346" t="s">
        <v>210</v>
      </c>
      <c r="F117" s="339">
        <v>40</v>
      </c>
    </row>
    <row r="118" spans="1:6" ht="25.5">
      <c r="A118" s="322" t="s">
        <v>207</v>
      </c>
      <c r="B118" s="318">
        <v>26</v>
      </c>
      <c r="C118" s="348" t="s">
        <v>207</v>
      </c>
      <c r="D118" s="346">
        <v>26</v>
      </c>
      <c r="E118" s="346" t="s">
        <v>210</v>
      </c>
      <c r="F118" s="339">
        <v>26</v>
      </c>
    </row>
    <row r="119" spans="1:6">
      <c r="A119" s="322" t="s">
        <v>266</v>
      </c>
      <c r="B119" s="318">
        <v>101</v>
      </c>
      <c r="C119" s="348" t="s">
        <v>266</v>
      </c>
      <c r="D119" s="346">
        <v>101</v>
      </c>
      <c r="E119" s="346" t="s">
        <v>210</v>
      </c>
      <c r="F119" s="339">
        <v>101</v>
      </c>
    </row>
    <row r="120" spans="1:6" ht="38.25">
      <c r="A120" s="322" t="s">
        <v>157</v>
      </c>
      <c r="B120" s="318">
        <v>1</v>
      </c>
      <c r="C120" s="348" t="s">
        <v>157</v>
      </c>
      <c r="D120" s="346">
        <v>1</v>
      </c>
      <c r="E120" s="346" t="s">
        <v>210</v>
      </c>
      <c r="F120" s="339">
        <v>1</v>
      </c>
    </row>
    <row r="121" spans="1:6" ht="38.25">
      <c r="A121" s="322" t="s">
        <v>194</v>
      </c>
      <c r="B121" s="318">
        <v>9</v>
      </c>
      <c r="C121" s="348" t="s">
        <v>194</v>
      </c>
      <c r="D121" s="346">
        <v>9</v>
      </c>
      <c r="E121" s="346" t="s">
        <v>210</v>
      </c>
      <c r="F121" s="339">
        <v>9</v>
      </c>
    </row>
    <row r="122" spans="1:6">
      <c r="A122" s="322" t="s">
        <v>493</v>
      </c>
      <c r="B122" s="318">
        <v>126</v>
      </c>
      <c r="C122" s="348" t="s">
        <v>493</v>
      </c>
      <c r="D122" s="346">
        <v>123</v>
      </c>
      <c r="E122" s="346">
        <v>3</v>
      </c>
      <c r="F122" s="339">
        <v>126</v>
      </c>
    </row>
    <row r="123" spans="1:6">
      <c r="A123" s="322" t="s">
        <v>104</v>
      </c>
      <c r="B123" s="318">
        <v>16</v>
      </c>
      <c r="C123" s="348" t="s">
        <v>104</v>
      </c>
      <c r="D123" s="346">
        <v>16</v>
      </c>
      <c r="E123" s="346" t="s">
        <v>210</v>
      </c>
      <c r="F123" s="339">
        <v>16</v>
      </c>
    </row>
    <row r="124" spans="1:6">
      <c r="A124" s="322" t="s">
        <v>105</v>
      </c>
      <c r="B124" s="318">
        <v>45</v>
      </c>
      <c r="C124" s="348" t="s">
        <v>105</v>
      </c>
      <c r="D124" s="346">
        <v>44</v>
      </c>
      <c r="E124" s="346">
        <v>1</v>
      </c>
      <c r="F124" s="339">
        <v>45</v>
      </c>
    </row>
    <row r="125" spans="1:6">
      <c r="A125" s="322" t="s">
        <v>172</v>
      </c>
      <c r="B125" s="318">
        <v>13</v>
      </c>
      <c r="C125" s="348" t="s">
        <v>172</v>
      </c>
      <c r="D125" s="346">
        <v>13</v>
      </c>
      <c r="E125" s="346" t="s">
        <v>210</v>
      </c>
      <c r="F125" s="339">
        <v>13</v>
      </c>
    </row>
    <row r="126" spans="1:6" ht="38.25">
      <c r="A126" s="322" t="s">
        <v>371</v>
      </c>
      <c r="B126" s="318">
        <v>29</v>
      </c>
      <c r="C126" s="348" t="s">
        <v>371</v>
      </c>
      <c r="D126" s="346">
        <v>29</v>
      </c>
      <c r="E126" s="346" t="s">
        <v>210</v>
      </c>
      <c r="F126" s="339">
        <v>29</v>
      </c>
    </row>
    <row r="127" spans="1:6" ht="25.5">
      <c r="A127" s="322" t="s">
        <v>106</v>
      </c>
      <c r="B127" s="318">
        <v>59</v>
      </c>
      <c r="C127" s="348" t="s">
        <v>106</v>
      </c>
      <c r="D127" s="346">
        <v>58</v>
      </c>
      <c r="E127" s="346">
        <v>1</v>
      </c>
      <c r="F127" s="339">
        <v>59</v>
      </c>
    </row>
    <row r="128" spans="1:6" ht="25.5">
      <c r="A128" s="322" t="s">
        <v>461</v>
      </c>
      <c r="B128" s="318">
        <v>65</v>
      </c>
      <c r="C128" s="348" t="s">
        <v>461</v>
      </c>
      <c r="D128" s="346">
        <v>65</v>
      </c>
      <c r="E128" s="346" t="s">
        <v>210</v>
      </c>
      <c r="F128" s="339">
        <v>65</v>
      </c>
    </row>
    <row r="129" spans="1:6">
      <c r="A129" s="322" t="s">
        <v>243</v>
      </c>
      <c r="B129" s="318">
        <v>14</v>
      </c>
      <c r="C129" s="348" t="s">
        <v>243</v>
      </c>
      <c r="D129" s="346">
        <v>14</v>
      </c>
      <c r="E129" s="346" t="s">
        <v>210</v>
      </c>
      <c r="F129" s="339">
        <v>14</v>
      </c>
    </row>
    <row r="130" spans="1:6" ht="25.5">
      <c r="A130" s="322" t="s">
        <v>107</v>
      </c>
      <c r="B130" s="318">
        <v>13</v>
      </c>
      <c r="C130" s="348" t="s">
        <v>107</v>
      </c>
      <c r="D130" s="346">
        <v>13</v>
      </c>
      <c r="E130" s="346" t="s">
        <v>210</v>
      </c>
      <c r="F130" s="339">
        <v>13</v>
      </c>
    </row>
    <row r="131" spans="1:6">
      <c r="A131" s="322" t="s">
        <v>330</v>
      </c>
      <c r="B131" s="318">
        <v>131</v>
      </c>
      <c r="C131" s="348" t="s">
        <v>330</v>
      </c>
      <c r="D131" s="346">
        <v>131</v>
      </c>
      <c r="E131" s="346" t="s">
        <v>210</v>
      </c>
      <c r="F131" s="339">
        <v>131</v>
      </c>
    </row>
    <row r="132" spans="1:6">
      <c r="A132" s="322" t="s">
        <v>158</v>
      </c>
      <c r="B132" s="318">
        <v>42</v>
      </c>
      <c r="C132" s="348" t="s">
        <v>158</v>
      </c>
      <c r="D132" s="346">
        <v>41</v>
      </c>
      <c r="E132" s="346">
        <v>1</v>
      </c>
      <c r="F132" s="339">
        <v>42</v>
      </c>
    </row>
    <row r="133" spans="1:6" ht="25.5">
      <c r="A133" s="322" t="s">
        <v>372</v>
      </c>
      <c r="B133" s="318">
        <v>28</v>
      </c>
      <c r="C133" s="348" t="s">
        <v>372</v>
      </c>
      <c r="D133" s="346">
        <v>28</v>
      </c>
      <c r="E133" s="346" t="s">
        <v>210</v>
      </c>
      <c r="F133" s="339">
        <v>28</v>
      </c>
    </row>
    <row r="134" spans="1:6">
      <c r="A134" s="322" t="s">
        <v>219</v>
      </c>
      <c r="B134" s="318">
        <v>47</v>
      </c>
      <c r="C134" s="348" t="s">
        <v>219</v>
      </c>
      <c r="D134" s="346">
        <v>44</v>
      </c>
      <c r="E134" s="346">
        <v>3</v>
      </c>
      <c r="F134" s="339">
        <v>47</v>
      </c>
    </row>
    <row r="135" spans="1:6" ht="25.5">
      <c r="A135" s="322" t="s">
        <v>491</v>
      </c>
      <c r="B135" s="318">
        <v>5</v>
      </c>
      <c r="C135" s="348" t="s">
        <v>491</v>
      </c>
      <c r="D135" s="346">
        <v>5</v>
      </c>
      <c r="E135" s="346" t="s">
        <v>210</v>
      </c>
      <c r="F135" s="339">
        <v>5</v>
      </c>
    </row>
    <row r="136" spans="1:6">
      <c r="A136" s="234" t="s">
        <v>510</v>
      </c>
      <c r="B136" s="318">
        <v>89</v>
      </c>
      <c r="C136" s="348" t="s">
        <v>986</v>
      </c>
      <c r="D136" s="346">
        <v>89</v>
      </c>
      <c r="E136" s="346" t="s">
        <v>210</v>
      </c>
      <c r="F136" s="339">
        <v>89</v>
      </c>
    </row>
    <row r="137" spans="1:6" ht="25.5">
      <c r="A137" s="322" t="s">
        <v>462</v>
      </c>
      <c r="B137" s="318">
        <v>99</v>
      </c>
      <c r="C137" s="348" t="s">
        <v>462</v>
      </c>
      <c r="D137" s="346">
        <v>99</v>
      </c>
      <c r="E137" s="346" t="s">
        <v>210</v>
      </c>
      <c r="F137" s="339">
        <v>99</v>
      </c>
    </row>
    <row r="138" spans="1:6" ht="25.5">
      <c r="A138" s="322" t="s">
        <v>421</v>
      </c>
      <c r="B138" s="318">
        <v>64</v>
      </c>
      <c r="C138" s="348" t="s">
        <v>421</v>
      </c>
      <c r="D138" s="346">
        <v>64</v>
      </c>
      <c r="E138" s="346" t="s">
        <v>210</v>
      </c>
      <c r="F138" s="339">
        <v>64</v>
      </c>
    </row>
    <row r="139" spans="1:6">
      <c r="A139" s="322" t="s">
        <v>463</v>
      </c>
      <c r="B139" s="318">
        <v>29</v>
      </c>
      <c r="C139" s="348" t="s">
        <v>463</v>
      </c>
      <c r="D139" s="346">
        <v>29</v>
      </c>
      <c r="E139" s="346" t="s">
        <v>210</v>
      </c>
      <c r="F139" s="339">
        <v>29</v>
      </c>
    </row>
    <row r="140" spans="1:6" ht="25.5">
      <c r="A140" s="322" t="s">
        <v>354</v>
      </c>
      <c r="B140" s="318">
        <v>104</v>
      </c>
      <c r="C140" s="348" t="s">
        <v>354</v>
      </c>
      <c r="D140" s="346">
        <v>104</v>
      </c>
      <c r="E140" s="346" t="s">
        <v>210</v>
      </c>
      <c r="F140" s="339">
        <v>104</v>
      </c>
    </row>
    <row r="141" spans="1:6" ht="39.75">
      <c r="A141" s="360" t="s">
        <v>958</v>
      </c>
      <c r="B141" s="311">
        <v>140</v>
      </c>
      <c r="C141" s="348" t="s">
        <v>948</v>
      </c>
      <c r="D141" s="346">
        <v>140</v>
      </c>
      <c r="E141" s="340" t="s">
        <v>210</v>
      </c>
      <c r="F141" s="339">
        <v>140</v>
      </c>
    </row>
    <row r="142" spans="1:6" ht="25.5">
      <c r="A142" s="322" t="s">
        <v>323</v>
      </c>
      <c r="B142" s="318">
        <v>50</v>
      </c>
      <c r="C142" s="348" t="s">
        <v>323</v>
      </c>
      <c r="D142" s="346">
        <v>50</v>
      </c>
      <c r="E142" s="346" t="s">
        <v>210</v>
      </c>
      <c r="F142" s="339">
        <v>50</v>
      </c>
    </row>
    <row r="143" spans="1:6" ht="38.25">
      <c r="A143" s="322" t="s">
        <v>232</v>
      </c>
      <c r="B143" s="318">
        <v>166</v>
      </c>
      <c r="C143" s="348" t="s">
        <v>232</v>
      </c>
      <c r="D143" s="346">
        <v>163</v>
      </c>
      <c r="E143" s="346">
        <v>3</v>
      </c>
      <c r="F143" s="339">
        <v>166</v>
      </c>
    </row>
    <row r="144" spans="1:6" ht="38.25">
      <c r="A144" s="322" t="s">
        <v>185</v>
      </c>
      <c r="B144" s="318">
        <v>50</v>
      </c>
      <c r="C144" s="348" t="s">
        <v>185</v>
      </c>
      <c r="D144" s="346">
        <v>50</v>
      </c>
      <c r="E144" s="346" t="s">
        <v>210</v>
      </c>
      <c r="F144" s="339">
        <v>50</v>
      </c>
    </row>
    <row r="145" spans="1:6" ht="25.5">
      <c r="A145" s="322" t="s">
        <v>394</v>
      </c>
      <c r="B145" s="318">
        <v>160</v>
      </c>
      <c r="C145" s="348" t="s">
        <v>394</v>
      </c>
      <c r="D145" s="346">
        <v>159</v>
      </c>
      <c r="E145" s="346">
        <v>1</v>
      </c>
      <c r="F145" s="339">
        <v>160</v>
      </c>
    </row>
    <row r="146" spans="1:6" ht="25.5">
      <c r="A146" s="322" t="s">
        <v>199</v>
      </c>
      <c r="B146" s="318">
        <v>27</v>
      </c>
      <c r="C146" s="348" t="s">
        <v>199</v>
      </c>
      <c r="D146" s="346">
        <v>27</v>
      </c>
      <c r="E146" s="346" t="s">
        <v>210</v>
      </c>
      <c r="F146" s="339">
        <v>27</v>
      </c>
    </row>
    <row r="147" spans="1:6" ht="25.5">
      <c r="A147" s="322" t="s">
        <v>200</v>
      </c>
      <c r="B147" s="318">
        <v>152</v>
      </c>
      <c r="C147" s="348" t="s">
        <v>200</v>
      </c>
      <c r="D147" s="346">
        <v>150</v>
      </c>
      <c r="E147" s="346">
        <v>2</v>
      </c>
      <c r="F147" s="339">
        <v>152</v>
      </c>
    </row>
    <row r="148" spans="1:6" ht="25.5">
      <c r="A148" s="322" t="s">
        <v>448</v>
      </c>
      <c r="B148" s="318">
        <v>77</v>
      </c>
      <c r="C148" s="348" t="s">
        <v>448</v>
      </c>
      <c r="D148" s="346">
        <v>77</v>
      </c>
      <c r="E148" s="346" t="s">
        <v>210</v>
      </c>
      <c r="F148" s="339">
        <v>77</v>
      </c>
    </row>
    <row r="149" spans="1:6" ht="25.5">
      <c r="A149" s="322" t="s">
        <v>267</v>
      </c>
      <c r="B149" s="318">
        <v>235</v>
      </c>
      <c r="C149" s="348" t="s">
        <v>267</v>
      </c>
      <c r="D149" s="346">
        <v>233</v>
      </c>
      <c r="E149" s="346">
        <v>2</v>
      </c>
      <c r="F149" s="339">
        <v>235</v>
      </c>
    </row>
    <row r="150" spans="1:6" ht="38.25">
      <c r="A150" s="322" t="s">
        <v>208</v>
      </c>
      <c r="B150" s="318">
        <v>128</v>
      </c>
      <c r="C150" s="348" t="s">
        <v>208</v>
      </c>
      <c r="D150" s="346">
        <v>128</v>
      </c>
      <c r="E150" s="346" t="s">
        <v>210</v>
      </c>
      <c r="F150" s="339">
        <v>128</v>
      </c>
    </row>
    <row r="151" spans="1:6" ht="38.25">
      <c r="A151" s="322" t="s">
        <v>363</v>
      </c>
      <c r="B151" s="318">
        <v>254</v>
      </c>
      <c r="C151" s="348" t="s">
        <v>363</v>
      </c>
      <c r="D151" s="346">
        <v>247</v>
      </c>
      <c r="E151" s="346">
        <v>7</v>
      </c>
      <c r="F151" s="339">
        <v>254</v>
      </c>
    </row>
    <row r="152" spans="1:6" ht="25.5">
      <c r="A152" s="322" t="s">
        <v>108</v>
      </c>
      <c r="B152" s="318">
        <v>17</v>
      </c>
      <c r="C152" s="348" t="s">
        <v>108</v>
      </c>
      <c r="D152" s="346">
        <v>17</v>
      </c>
      <c r="E152" s="346" t="s">
        <v>210</v>
      </c>
      <c r="F152" s="339">
        <v>17</v>
      </c>
    </row>
    <row r="153" spans="1:6" ht="25.5">
      <c r="A153" s="322" t="s">
        <v>422</v>
      </c>
      <c r="B153" s="318">
        <v>173</v>
      </c>
      <c r="C153" s="348" t="s">
        <v>422</v>
      </c>
      <c r="D153" s="346">
        <v>172</v>
      </c>
      <c r="E153" s="346">
        <v>1</v>
      </c>
      <c r="F153" s="339">
        <v>173</v>
      </c>
    </row>
    <row r="154" spans="1:6" ht="38.25">
      <c r="A154" s="322" t="s">
        <v>152</v>
      </c>
      <c r="B154" s="318">
        <v>22</v>
      </c>
      <c r="C154" s="348" t="s">
        <v>152</v>
      </c>
      <c r="D154" s="346">
        <v>21</v>
      </c>
      <c r="E154" s="346">
        <v>1</v>
      </c>
      <c r="F154" s="339">
        <v>22</v>
      </c>
    </row>
    <row r="155" spans="1:6" ht="25.5">
      <c r="A155" s="322" t="s">
        <v>373</v>
      </c>
      <c r="B155" s="318">
        <v>15</v>
      </c>
      <c r="C155" s="348" t="s">
        <v>373</v>
      </c>
      <c r="D155" s="346">
        <v>15</v>
      </c>
      <c r="E155" s="346" t="s">
        <v>210</v>
      </c>
      <c r="F155" s="339">
        <v>15</v>
      </c>
    </row>
    <row r="156" spans="1:6">
      <c r="A156" s="322" t="s">
        <v>255</v>
      </c>
      <c r="B156" s="318">
        <v>88</v>
      </c>
      <c r="C156" s="348" t="s">
        <v>255</v>
      </c>
      <c r="D156" s="346">
        <v>88</v>
      </c>
      <c r="E156" s="346" t="s">
        <v>210</v>
      </c>
      <c r="F156" s="339">
        <v>88</v>
      </c>
    </row>
    <row r="157" spans="1:6">
      <c r="A157" s="322" t="s">
        <v>151</v>
      </c>
      <c r="B157" s="318">
        <v>47</v>
      </c>
      <c r="C157" s="348" t="s">
        <v>151</v>
      </c>
      <c r="D157" s="346">
        <v>47</v>
      </c>
      <c r="E157" s="346" t="s">
        <v>210</v>
      </c>
      <c r="F157" s="339">
        <v>47</v>
      </c>
    </row>
    <row r="158" spans="1:6" ht="51">
      <c r="A158" s="322" t="s">
        <v>150</v>
      </c>
      <c r="B158" s="318">
        <v>30</v>
      </c>
      <c r="C158" s="348" t="s">
        <v>150</v>
      </c>
      <c r="D158" s="346">
        <v>30</v>
      </c>
      <c r="E158" s="346" t="s">
        <v>210</v>
      </c>
      <c r="F158" s="339">
        <v>30</v>
      </c>
    </row>
    <row r="159" spans="1:6" ht="25.5">
      <c r="A159" s="322" t="s">
        <v>256</v>
      </c>
      <c r="B159" s="318">
        <v>14</v>
      </c>
      <c r="C159" s="348" t="s">
        <v>256</v>
      </c>
      <c r="D159" s="346">
        <v>14</v>
      </c>
      <c r="E159" s="346" t="s">
        <v>210</v>
      </c>
      <c r="F159" s="339">
        <v>14</v>
      </c>
    </row>
    <row r="160" spans="1:6" ht="25.5">
      <c r="A160" s="322" t="s">
        <v>159</v>
      </c>
      <c r="B160" s="318">
        <v>236</v>
      </c>
      <c r="C160" s="348" t="s">
        <v>159</v>
      </c>
      <c r="D160" s="346">
        <v>228</v>
      </c>
      <c r="E160" s="346">
        <v>8</v>
      </c>
      <c r="F160" s="339">
        <v>236</v>
      </c>
    </row>
    <row r="161" spans="1:6">
      <c r="A161" s="322" t="s">
        <v>414</v>
      </c>
      <c r="B161" s="318">
        <v>181</v>
      </c>
      <c r="C161" s="348" t="s">
        <v>414</v>
      </c>
      <c r="D161" s="346">
        <v>180</v>
      </c>
      <c r="E161" s="346">
        <v>1</v>
      </c>
      <c r="F161" s="339">
        <v>181</v>
      </c>
    </row>
    <row r="162" spans="1:6" ht="25.5">
      <c r="A162" s="322" t="s">
        <v>374</v>
      </c>
      <c r="B162" s="318">
        <v>8</v>
      </c>
      <c r="C162" s="348" t="s">
        <v>374</v>
      </c>
      <c r="D162" s="346">
        <v>8</v>
      </c>
      <c r="E162" s="346" t="s">
        <v>210</v>
      </c>
      <c r="F162" s="339">
        <v>8</v>
      </c>
    </row>
    <row r="163" spans="1:6">
      <c r="A163" s="322" t="s">
        <v>356</v>
      </c>
      <c r="B163" s="318">
        <v>84</v>
      </c>
      <c r="C163" s="348" t="s">
        <v>356</v>
      </c>
      <c r="D163" s="346">
        <v>83</v>
      </c>
      <c r="E163" s="346">
        <v>1</v>
      </c>
      <c r="F163" s="339">
        <v>84</v>
      </c>
    </row>
    <row r="164" spans="1:6">
      <c r="A164" s="322" t="s">
        <v>154</v>
      </c>
      <c r="B164" s="318">
        <v>11</v>
      </c>
      <c r="C164" s="348" t="s">
        <v>154</v>
      </c>
      <c r="D164" s="346">
        <v>10</v>
      </c>
      <c r="E164" s="346">
        <v>1</v>
      </c>
      <c r="F164" s="339">
        <v>11</v>
      </c>
    </row>
    <row r="165" spans="1:6">
      <c r="A165" s="322" t="s">
        <v>375</v>
      </c>
      <c r="B165" s="318">
        <v>30</v>
      </c>
      <c r="C165" s="348" t="s">
        <v>375</v>
      </c>
      <c r="D165" s="346">
        <v>24</v>
      </c>
      <c r="E165" s="346">
        <v>6</v>
      </c>
      <c r="F165" s="339">
        <v>30</v>
      </c>
    </row>
    <row r="166" spans="1:6" ht="25.5">
      <c r="A166" s="322" t="s">
        <v>395</v>
      </c>
      <c r="B166" s="318">
        <v>86</v>
      </c>
      <c r="C166" s="348" t="s">
        <v>395</v>
      </c>
      <c r="D166" s="346">
        <v>86</v>
      </c>
      <c r="E166" s="346" t="s">
        <v>210</v>
      </c>
      <c r="F166" s="339">
        <v>86</v>
      </c>
    </row>
    <row r="167" spans="1:6">
      <c r="A167" s="322" t="s">
        <v>245</v>
      </c>
      <c r="B167" s="318">
        <v>56</v>
      </c>
      <c r="C167" s="348" t="s">
        <v>245</v>
      </c>
      <c r="D167" s="346">
        <v>56</v>
      </c>
      <c r="E167" s="346" t="s">
        <v>210</v>
      </c>
      <c r="F167" s="339">
        <v>56</v>
      </c>
    </row>
    <row r="168" spans="1:6" ht="25.5">
      <c r="A168" s="322" t="s">
        <v>343</v>
      </c>
      <c r="B168" s="318">
        <v>146</v>
      </c>
      <c r="C168" s="348" t="s">
        <v>343</v>
      </c>
      <c r="D168" s="346">
        <v>144</v>
      </c>
      <c r="E168" s="346">
        <v>2</v>
      </c>
      <c r="F168" s="339">
        <v>146</v>
      </c>
    </row>
    <row r="169" spans="1:6" ht="25.5">
      <c r="A169" s="322" t="s">
        <v>415</v>
      </c>
      <c r="B169" s="318">
        <v>70</v>
      </c>
      <c r="C169" s="348" t="s">
        <v>415</v>
      </c>
      <c r="D169" s="346">
        <v>69</v>
      </c>
      <c r="E169" s="346">
        <v>1</v>
      </c>
      <c r="F169" s="339">
        <v>70</v>
      </c>
    </row>
    <row r="170" spans="1:6">
      <c r="A170" s="322" t="s">
        <v>357</v>
      </c>
      <c r="B170" s="318">
        <v>118</v>
      </c>
      <c r="C170" s="348" t="s">
        <v>357</v>
      </c>
      <c r="D170" s="346">
        <v>114</v>
      </c>
      <c r="E170" s="346">
        <v>4</v>
      </c>
      <c r="F170" s="339">
        <v>118</v>
      </c>
    </row>
    <row r="171" spans="1:6" ht="25.5">
      <c r="A171" s="322" t="s">
        <v>257</v>
      </c>
      <c r="B171" s="318">
        <v>29</v>
      </c>
      <c r="C171" s="348" t="s">
        <v>257</v>
      </c>
      <c r="D171" s="346">
        <v>29</v>
      </c>
      <c r="E171" s="346" t="s">
        <v>210</v>
      </c>
      <c r="F171" s="339">
        <v>29</v>
      </c>
    </row>
    <row r="172" spans="1:6" ht="38.25">
      <c r="A172" s="322" t="s">
        <v>358</v>
      </c>
      <c r="B172" s="318">
        <v>89</v>
      </c>
      <c r="C172" s="348" t="s">
        <v>358</v>
      </c>
      <c r="D172" s="346">
        <v>83</v>
      </c>
      <c r="E172" s="346">
        <v>6</v>
      </c>
      <c r="F172" s="339">
        <v>89</v>
      </c>
    </row>
    <row r="173" spans="1:6">
      <c r="A173" s="322" t="s">
        <v>397</v>
      </c>
      <c r="B173" s="318">
        <v>81</v>
      </c>
      <c r="C173" s="348" t="s">
        <v>397</v>
      </c>
      <c r="D173" s="346">
        <v>81</v>
      </c>
      <c r="E173" s="346" t="s">
        <v>210</v>
      </c>
      <c r="F173" s="339">
        <v>81</v>
      </c>
    </row>
    <row r="174" spans="1:6" ht="25.5">
      <c r="A174" s="322" t="s">
        <v>359</v>
      </c>
      <c r="B174" s="318">
        <v>145</v>
      </c>
      <c r="C174" s="348" t="s">
        <v>359</v>
      </c>
      <c r="D174" s="346">
        <v>144</v>
      </c>
      <c r="E174" s="346">
        <v>1</v>
      </c>
      <c r="F174" s="339">
        <v>145</v>
      </c>
    </row>
    <row r="175" spans="1:6">
      <c r="A175" s="322" t="s">
        <v>248</v>
      </c>
      <c r="B175" s="318">
        <v>231</v>
      </c>
      <c r="C175" s="348" t="s">
        <v>248</v>
      </c>
      <c r="D175" s="346">
        <v>231</v>
      </c>
      <c r="E175" s="346" t="s">
        <v>210</v>
      </c>
      <c r="F175" s="339">
        <v>231</v>
      </c>
    </row>
    <row r="176" spans="1:6" ht="38.25">
      <c r="A176" s="322" t="s">
        <v>364</v>
      </c>
      <c r="B176" s="318">
        <v>176</v>
      </c>
      <c r="C176" s="348" t="s">
        <v>364</v>
      </c>
      <c r="D176" s="346">
        <v>171</v>
      </c>
      <c r="E176" s="346">
        <v>5</v>
      </c>
      <c r="F176" s="339">
        <v>176</v>
      </c>
    </row>
    <row r="177" spans="1:6">
      <c r="A177" s="322" t="s">
        <v>160</v>
      </c>
      <c r="B177" s="318">
        <v>146</v>
      </c>
      <c r="C177" s="348" t="s">
        <v>160</v>
      </c>
      <c r="D177" s="346">
        <v>143</v>
      </c>
      <c r="E177" s="346">
        <v>3</v>
      </c>
      <c r="F177" s="339">
        <v>146</v>
      </c>
    </row>
    <row r="178" spans="1:6">
      <c r="A178" s="322" t="s">
        <v>258</v>
      </c>
      <c r="B178" s="318">
        <v>5</v>
      </c>
      <c r="C178" s="348" t="s">
        <v>258</v>
      </c>
      <c r="D178" s="346">
        <v>5</v>
      </c>
      <c r="E178" s="346" t="s">
        <v>210</v>
      </c>
      <c r="F178" s="339">
        <v>5</v>
      </c>
    </row>
    <row r="179" spans="1:6">
      <c r="A179" s="322" t="s">
        <v>495</v>
      </c>
      <c r="B179" s="318">
        <v>86</v>
      </c>
      <c r="C179" s="348" t="s">
        <v>495</v>
      </c>
      <c r="D179" s="346">
        <v>85</v>
      </c>
      <c r="E179" s="346">
        <v>1</v>
      </c>
      <c r="F179" s="339">
        <v>86</v>
      </c>
    </row>
    <row r="180" spans="1:6">
      <c r="A180" s="322" t="s">
        <v>331</v>
      </c>
      <c r="B180" s="318">
        <v>155</v>
      </c>
      <c r="C180" s="348" t="s">
        <v>331</v>
      </c>
      <c r="D180" s="346">
        <v>144</v>
      </c>
      <c r="E180" s="346">
        <v>11</v>
      </c>
      <c r="F180" s="339">
        <v>155</v>
      </c>
    </row>
    <row r="181" spans="1:6" ht="25.5">
      <c r="A181" s="322" t="s">
        <v>209</v>
      </c>
      <c r="B181" s="318">
        <v>32</v>
      </c>
      <c r="C181" s="348" t="s">
        <v>209</v>
      </c>
      <c r="D181" s="346">
        <v>32</v>
      </c>
      <c r="E181" s="346" t="s">
        <v>210</v>
      </c>
      <c r="F181" s="339">
        <v>32</v>
      </c>
    </row>
    <row r="182" spans="1:6" ht="25.5">
      <c r="A182" s="322" t="s">
        <v>259</v>
      </c>
      <c r="B182" s="318">
        <v>48</v>
      </c>
      <c r="C182" s="348" t="s">
        <v>259</v>
      </c>
      <c r="D182" s="346">
        <v>48</v>
      </c>
      <c r="E182" s="346" t="s">
        <v>210</v>
      </c>
      <c r="F182" s="339">
        <v>48</v>
      </c>
    </row>
    <row r="183" spans="1:6" ht="25.5">
      <c r="A183" s="322" t="s">
        <v>398</v>
      </c>
      <c r="B183" s="318">
        <v>51</v>
      </c>
      <c r="C183" s="348" t="s">
        <v>398</v>
      </c>
      <c r="D183" s="346">
        <v>51</v>
      </c>
      <c r="E183" s="346" t="s">
        <v>210</v>
      </c>
      <c r="F183" s="339">
        <v>51</v>
      </c>
    </row>
    <row r="184" spans="1:6" ht="38.25">
      <c r="A184" s="322" t="s">
        <v>109</v>
      </c>
      <c r="B184" s="318">
        <v>24</v>
      </c>
      <c r="C184" s="348" t="s">
        <v>109</v>
      </c>
      <c r="D184" s="346">
        <v>24</v>
      </c>
      <c r="E184" s="346" t="s">
        <v>210</v>
      </c>
      <c r="F184" s="339">
        <v>24</v>
      </c>
    </row>
    <row r="185" spans="1:6" ht="25.5">
      <c r="A185" s="322" t="s">
        <v>201</v>
      </c>
      <c r="B185" s="318">
        <v>36</v>
      </c>
      <c r="C185" s="348" t="s">
        <v>201</v>
      </c>
      <c r="D185" s="346">
        <v>35</v>
      </c>
      <c r="E185" s="346">
        <v>1</v>
      </c>
      <c r="F185" s="339">
        <v>36</v>
      </c>
    </row>
    <row r="186" spans="1:6" ht="38.25">
      <c r="A186" s="322" t="s">
        <v>365</v>
      </c>
      <c r="B186" s="318">
        <v>169</v>
      </c>
      <c r="C186" s="348" t="s">
        <v>365</v>
      </c>
      <c r="D186" s="346">
        <v>167</v>
      </c>
      <c r="E186" s="346">
        <v>2</v>
      </c>
      <c r="F186" s="339">
        <v>169</v>
      </c>
    </row>
    <row r="187" spans="1:6" ht="27">
      <c r="A187" s="354" t="s">
        <v>960</v>
      </c>
      <c r="B187" s="318">
        <v>156</v>
      </c>
      <c r="C187" s="348" t="s">
        <v>949</v>
      </c>
      <c r="D187" s="346">
        <v>146</v>
      </c>
      <c r="E187" s="346">
        <v>10</v>
      </c>
      <c r="F187" s="339">
        <v>156</v>
      </c>
    </row>
    <row r="188" spans="1:6" ht="25.5">
      <c r="A188" s="322" t="s">
        <v>344</v>
      </c>
      <c r="B188" s="318">
        <v>87</v>
      </c>
      <c r="C188" s="348" t="s">
        <v>344</v>
      </c>
      <c r="D188" s="346">
        <v>85</v>
      </c>
      <c r="E188" s="346">
        <v>2</v>
      </c>
      <c r="F188" s="339">
        <v>87</v>
      </c>
    </row>
    <row r="189" spans="1:6">
      <c r="A189" s="322" t="s">
        <v>377</v>
      </c>
      <c r="B189" s="318">
        <v>8</v>
      </c>
      <c r="C189" s="348" t="s">
        <v>377</v>
      </c>
      <c r="D189" s="346">
        <v>8</v>
      </c>
      <c r="E189" s="346" t="s">
        <v>210</v>
      </c>
      <c r="F189" s="339">
        <v>8</v>
      </c>
    </row>
    <row r="190" spans="1:6" ht="25.5">
      <c r="A190" s="322" t="s">
        <v>173</v>
      </c>
      <c r="B190" s="318">
        <v>46</v>
      </c>
      <c r="C190" s="348" t="s">
        <v>173</v>
      </c>
      <c r="D190" s="346">
        <v>46</v>
      </c>
      <c r="E190" s="346" t="s">
        <v>210</v>
      </c>
      <c r="F190" s="339">
        <v>46</v>
      </c>
    </row>
    <row r="191" spans="1:6">
      <c r="A191" s="322" t="s">
        <v>386</v>
      </c>
      <c r="B191" s="318">
        <v>23</v>
      </c>
      <c r="C191" s="348" t="s">
        <v>386</v>
      </c>
      <c r="D191" s="346">
        <v>22</v>
      </c>
      <c r="E191" s="346">
        <v>1</v>
      </c>
      <c r="F191" s="339">
        <v>23</v>
      </c>
    </row>
    <row r="192" spans="1:6" ht="25.5">
      <c r="A192" s="322" t="s">
        <v>174</v>
      </c>
      <c r="B192" s="318">
        <v>175</v>
      </c>
      <c r="C192" s="348" t="s">
        <v>174</v>
      </c>
      <c r="D192" s="346">
        <v>175</v>
      </c>
      <c r="E192" s="346" t="s">
        <v>210</v>
      </c>
      <c r="F192" s="339">
        <v>175</v>
      </c>
    </row>
    <row r="193" spans="1:6" ht="25.5">
      <c r="A193" s="322" t="s">
        <v>324</v>
      </c>
      <c r="B193" s="318">
        <v>72</v>
      </c>
      <c r="C193" s="348" t="s">
        <v>324</v>
      </c>
      <c r="D193" s="346">
        <v>71</v>
      </c>
      <c r="E193" s="346">
        <v>1</v>
      </c>
      <c r="F193" s="339">
        <v>72</v>
      </c>
    </row>
    <row r="194" spans="1:6">
      <c r="A194" s="322" t="s">
        <v>110</v>
      </c>
      <c r="B194" s="318">
        <v>8</v>
      </c>
      <c r="C194" s="348" t="s">
        <v>110</v>
      </c>
      <c r="D194" s="346">
        <v>7</v>
      </c>
      <c r="E194" s="346">
        <v>1</v>
      </c>
      <c r="F194" s="339">
        <v>8</v>
      </c>
    </row>
    <row r="195" spans="1:6" ht="25.5">
      <c r="A195" s="322" t="s">
        <v>175</v>
      </c>
      <c r="B195" s="318">
        <v>47</v>
      </c>
      <c r="C195" s="348" t="s">
        <v>175</v>
      </c>
      <c r="D195" s="346">
        <v>47</v>
      </c>
      <c r="E195" s="346" t="s">
        <v>210</v>
      </c>
      <c r="F195" s="339">
        <v>47</v>
      </c>
    </row>
    <row r="196" spans="1:6" ht="38.25">
      <c r="A196" s="320" t="s">
        <v>950</v>
      </c>
      <c r="B196" s="312">
        <v>4494</v>
      </c>
      <c r="C196" s="337" t="s">
        <v>950</v>
      </c>
      <c r="D196" s="339">
        <v>4469</v>
      </c>
      <c r="E196" s="339">
        <v>25</v>
      </c>
      <c r="F196" s="339">
        <v>4494</v>
      </c>
    </row>
    <row r="197" spans="1:6" ht="51">
      <c r="A197" s="322" t="s">
        <v>484</v>
      </c>
      <c r="B197" s="318">
        <v>0</v>
      </c>
      <c r="C197" s="348" t="s">
        <v>484</v>
      </c>
      <c r="D197" s="346" t="s">
        <v>210</v>
      </c>
      <c r="E197" s="346" t="s">
        <v>210</v>
      </c>
      <c r="F197" s="339">
        <v>0</v>
      </c>
    </row>
    <row r="198" spans="1:6">
      <c r="A198" s="322" t="s">
        <v>278</v>
      </c>
      <c r="B198" s="318">
        <v>96</v>
      </c>
      <c r="C198" s="348" t="s">
        <v>278</v>
      </c>
      <c r="D198" s="346">
        <v>96</v>
      </c>
      <c r="E198" s="346" t="s">
        <v>210</v>
      </c>
      <c r="F198" s="339">
        <v>96</v>
      </c>
    </row>
    <row r="199" spans="1:6">
      <c r="A199" s="322" t="s">
        <v>279</v>
      </c>
      <c r="B199" s="318">
        <v>4</v>
      </c>
      <c r="C199" s="348" t="s">
        <v>279</v>
      </c>
      <c r="D199" s="346">
        <v>4</v>
      </c>
      <c r="E199" s="346" t="s">
        <v>210</v>
      </c>
      <c r="F199" s="339">
        <v>4</v>
      </c>
    </row>
    <row r="200" spans="1:6">
      <c r="A200" s="322" t="s">
        <v>280</v>
      </c>
      <c r="B200" s="318">
        <v>8</v>
      </c>
      <c r="C200" s="348" t="s">
        <v>280</v>
      </c>
      <c r="D200" s="346">
        <v>8</v>
      </c>
      <c r="E200" s="346" t="s">
        <v>210</v>
      </c>
      <c r="F200" s="339">
        <v>8</v>
      </c>
    </row>
    <row r="201" spans="1:6">
      <c r="A201" s="322" t="s">
        <v>281</v>
      </c>
      <c r="B201" s="318">
        <v>36</v>
      </c>
      <c r="C201" s="348" t="s">
        <v>281</v>
      </c>
      <c r="D201" s="346">
        <v>33</v>
      </c>
      <c r="E201" s="346">
        <v>3</v>
      </c>
      <c r="F201" s="339">
        <v>36</v>
      </c>
    </row>
    <row r="202" spans="1:6">
      <c r="A202" s="322" t="s">
        <v>282</v>
      </c>
      <c r="B202" s="318">
        <v>490</v>
      </c>
      <c r="C202" s="348" t="s">
        <v>282</v>
      </c>
      <c r="D202" s="346">
        <v>488</v>
      </c>
      <c r="E202" s="346">
        <v>2</v>
      </c>
      <c r="F202" s="339">
        <v>490</v>
      </c>
    </row>
    <row r="203" spans="1:6" ht="25.5">
      <c r="A203" s="322" t="s">
        <v>283</v>
      </c>
      <c r="B203" s="318">
        <v>146</v>
      </c>
      <c r="C203" s="348" t="s">
        <v>283</v>
      </c>
      <c r="D203" s="346">
        <v>146</v>
      </c>
      <c r="E203" s="346" t="s">
        <v>210</v>
      </c>
      <c r="F203" s="339">
        <v>146</v>
      </c>
    </row>
    <row r="204" spans="1:6">
      <c r="A204" s="322" t="s">
        <v>284</v>
      </c>
      <c r="B204" s="318">
        <v>17</v>
      </c>
      <c r="C204" s="348" t="s">
        <v>284</v>
      </c>
      <c r="D204" s="346">
        <v>17</v>
      </c>
      <c r="E204" s="346" t="s">
        <v>210</v>
      </c>
      <c r="F204" s="339">
        <v>17</v>
      </c>
    </row>
    <row r="205" spans="1:6">
      <c r="A205" s="322" t="s">
        <v>285</v>
      </c>
      <c r="B205" s="318">
        <v>53</v>
      </c>
      <c r="C205" s="348" t="s">
        <v>285</v>
      </c>
      <c r="D205" s="346">
        <v>51</v>
      </c>
      <c r="E205" s="346">
        <v>2</v>
      </c>
      <c r="F205" s="339">
        <v>53</v>
      </c>
    </row>
    <row r="206" spans="1:6">
      <c r="A206" s="322" t="s">
        <v>286</v>
      </c>
      <c r="B206" s="318">
        <v>13</v>
      </c>
      <c r="C206" s="348" t="s">
        <v>286</v>
      </c>
      <c r="D206" s="346">
        <v>13</v>
      </c>
      <c r="E206" s="346" t="s">
        <v>210</v>
      </c>
      <c r="F206" s="339">
        <v>13</v>
      </c>
    </row>
    <row r="207" spans="1:6" ht="25.5">
      <c r="A207" s="322" t="s">
        <v>287</v>
      </c>
      <c r="B207" s="318">
        <v>76</v>
      </c>
      <c r="C207" s="348" t="s">
        <v>287</v>
      </c>
      <c r="D207" s="346">
        <v>75</v>
      </c>
      <c r="E207" s="346">
        <v>1</v>
      </c>
      <c r="F207" s="339">
        <v>76</v>
      </c>
    </row>
    <row r="208" spans="1:6">
      <c r="A208" s="322" t="s">
        <v>288</v>
      </c>
      <c r="B208" s="318">
        <v>85</v>
      </c>
      <c r="C208" s="348" t="s">
        <v>288</v>
      </c>
      <c r="D208" s="346">
        <v>85</v>
      </c>
      <c r="E208" s="346" t="s">
        <v>210</v>
      </c>
      <c r="F208" s="339">
        <v>85</v>
      </c>
    </row>
    <row r="209" spans="1:6" ht="38.25">
      <c r="A209" s="322" t="s">
        <v>485</v>
      </c>
      <c r="B209" s="318">
        <v>59</v>
      </c>
      <c r="C209" s="348" t="s">
        <v>485</v>
      </c>
      <c r="D209" s="346">
        <v>59</v>
      </c>
      <c r="E209" s="346" t="s">
        <v>210</v>
      </c>
      <c r="F209" s="339">
        <v>59</v>
      </c>
    </row>
    <row r="210" spans="1:6">
      <c r="A210" s="322" t="s">
        <v>290</v>
      </c>
      <c r="B210" s="318">
        <v>40</v>
      </c>
      <c r="C210" s="348" t="s">
        <v>290</v>
      </c>
      <c r="D210" s="346">
        <v>39</v>
      </c>
      <c r="E210" s="346">
        <v>1</v>
      </c>
      <c r="F210" s="339">
        <v>40</v>
      </c>
    </row>
    <row r="211" spans="1:6">
      <c r="A211" s="322" t="s">
        <v>291</v>
      </c>
      <c r="B211" s="318">
        <v>11</v>
      </c>
      <c r="C211" s="348" t="s">
        <v>291</v>
      </c>
      <c r="D211" s="346">
        <v>11</v>
      </c>
      <c r="E211" s="346" t="s">
        <v>210</v>
      </c>
      <c r="F211" s="339">
        <v>11</v>
      </c>
    </row>
    <row r="212" spans="1:6">
      <c r="A212" s="322" t="s">
        <v>292</v>
      </c>
      <c r="B212" s="318">
        <v>9</v>
      </c>
      <c r="C212" s="348" t="s">
        <v>292</v>
      </c>
      <c r="D212" s="346">
        <v>9</v>
      </c>
      <c r="E212" s="346" t="s">
        <v>210</v>
      </c>
      <c r="F212" s="339">
        <v>9</v>
      </c>
    </row>
    <row r="213" spans="1:6">
      <c r="A213" s="322" t="s">
        <v>293</v>
      </c>
      <c r="B213" s="318">
        <v>41</v>
      </c>
      <c r="C213" s="348" t="s">
        <v>293</v>
      </c>
      <c r="D213" s="346">
        <v>40</v>
      </c>
      <c r="E213" s="346">
        <v>1</v>
      </c>
      <c r="F213" s="339">
        <v>41</v>
      </c>
    </row>
    <row r="214" spans="1:6">
      <c r="A214" s="322" t="s">
        <v>294</v>
      </c>
      <c r="B214" s="318">
        <v>51</v>
      </c>
      <c r="C214" s="348" t="s">
        <v>294</v>
      </c>
      <c r="D214" s="346">
        <v>51</v>
      </c>
      <c r="E214" s="346" t="s">
        <v>210</v>
      </c>
      <c r="F214" s="339">
        <v>51</v>
      </c>
    </row>
    <row r="215" spans="1:6">
      <c r="A215" s="322" t="s">
        <v>295</v>
      </c>
      <c r="B215" s="318">
        <v>245</v>
      </c>
      <c r="C215" s="348" t="s">
        <v>295</v>
      </c>
      <c r="D215" s="346">
        <v>245</v>
      </c>
      <c r="E215" s="346" t="s">
        <v>210</v>
      </c>
      <c r="F215" s="339">
        <v>245</v>
      </c>
    </row>
    <row r="216" spans="1:6" ht="38.25">
      <c r="A216" s="322" t="s">
        <v>486</v>
      </c>
      <c r="B216" s="318">
        <v>502</v>
      </c>
      <c r="C216" s="348" t="s">
        <v>486</v>
      </c>
      <c r="D216" s="346">
        <v>502</v>
      </c>
      <c r="E216" s="346" t="s">
        <v>210</v>
      </c>
      <c r="F216" s="339">
        <v>502</v>
      </c>
    </row>
    <row r="217" spans="1:6" ht="38.25">
      <c r="A217" s="322" t="s">
        <v>297</v>
      </c>
      <c r="B217" s="318">
        <v>14</v>
      </c>
      <c r="C217" s="348" t="s">
        <v>297</v>
      </c>
      <c r="D217" s="346">
        <v>14</v>
      </c>
      <c r="E217" s="346" t="s">
        <v>210</v>
      </c>
      <c r="F217" s="339">
        <v>14</v>
      </c>
    </row>
    <row r="218" spans="1:6">
      <c r="A218" s="322" t="s">
        <v>298</v>
      </c>
      <c r="B218" s="318">
        <v>157</v>
      </c>
      <c r="C218" s="348" t="s">
        <v>298</v>
      </c>
      <c r="D218" s="346">
        <v>149</v>
      </c>
      <c r="E218" s="346">
        <v>8</v>
      </c>
      <c r="F218" s="339">
        <v>157</v>
      </c>
    </row>
    <row r="219" spans="1:6" ht="25.5">
      <c r="A219" s="322" t="s">
        <v>299</v>
      </c>
      <c r="B219" s="318">
        <v>31</v>
      </c>
      <c r="C219" s="348" t="s">
        <v>299</v>
      </c>
      <c r="D219" s="346">
        <v>31</v>
      </c>
      <c r="E219" s="346" t="s">
        <v>210</v>
      </c>
      <c r="F219" s="339">
        <v>31</v>
      </c>
    </row>
    <row r="220" spans="1:6">
      <c r="A220" s="322" t="s">
        <v>301</v>
      </c>
      <c r="B220" s="318">
        <v>21</v>
      </c>
      <c r="C220" s="348" t="s">
        <v>301</v>
      </c>
      <c r="D220" s="346">
        <v>21</v>
      </c>
      <c r="E220" s="346" t="s">
        <v>210</v>
      </c>
      <c r="F220" s="339">
        <v>21</v>
      </c>
    </row>
    <row r="221" spans="1:6">
      <c r="A221" s="322" t="s">
        <v>302</v>
      </c>
      <c r="B221" s="318">
        <v>18</v>
      </c>
      <c r="C221" s="348" t="s">
        <v>302</v>
      </c>
      <c r="D221" s="346">
        <v>18</v>
      </c>
      <c r="E221" s="346" t="s">
        <v>210</v>
      </c>
      <c r="F221" s="339">
        <v>18</v>
      </c>
    </row>
    <row r="222" spans="1:6" ht="25.5">
      <c r="A222" s="322" t="s">
        <v>303</v>
      </c>
      <c r="B222" s="318">
        <v>12</v>
      </c>
      <c r="C222" s="348" t="s">
        <v>303</v>
      </c>
      <c r="D222" s="346">
        <v>12</v>
      </c>
      <c r="E222" s="346" t="s">
        <v>210</v>
      </c>
      <c r="F222" s="339">
        <v>12</v>
      </c>
    </row>
    <row r="223" spans="1:6" ht="38.25">
      <c r="A223" s="322" t="s">
        <v>304</v>
      </c>
      <c r="B223" s="318">
        <v>127</v>
      </c>
      <c r="C223" s="348" t="s">
        <v>304</v>
      </c>
      <c r="D223" s="346">
        <v>126</v>
      </c>
      <c r="E223" s="346">
        <v>1</v>
      </c>
      <c r="F223" s="339">
        <v>127</v>
      </c>
    </row>
    <row r="224" spans="1:6" ht="25.5">
      <c r="A224" s="322" t="s">
        <v>305</v>
      </c>
      <c r="B224" s="318">
        <v>168</v>
      </c>
      <c r="C224" s="348" t="s">
        <v>305</v>
      </c>
      <c r="D224" s="346">
        <v>166</v>
      </c>
      <c r="E224" s="346">
        <v>2</v>
      </c>
      <c r="F224" s="339">
        <v>168</v>
      </c>
    </row>
    <row r="225" spans="1:6">
      <c r="A225" s="322" t="s">
        <v>306</v>
      </c>
      <c r="B225" s="318">
        <v>20</v>
      </c>
      <c r="C225" s="348" t="s">
        <v>306</v>
      </c>
      <c r="D225" s="346">
        <v>20</v>
      </c>
      <c r="E225" s="346" t="s">
        <v>210</v>
      </c>
      <c r="F225" s="339">
        <v>20</v>
      </c>
    </row>
    <row r="226" spans="1:6" ht="25.5">
      <c r="A226" s="322" t="s">
        <v>307</v>
      </c>
      <c r="B226" s="318">
        <v>160</v>
      </c>
      <c r="C226" s="348" t="s">
        <v>307</v>
      </c>
      <c r="D226" s="346">
        <v>159</v>
      </c>
      <c r="E226" s="346">
        <v>1</v>
      </c>
      <c r="F226" s="339">
        <v>160</v>
      </c>
    </row>
    <row r="227" spans="1:6" ht="25.5">
      <c r="A227" s="322" t="s">
        <v>488</v>
      </c>
      <c r="B227" s="318">
        <v>7</v>
      </c>
      <c r="C227" s="348" t="s">
        <v>488</v>
      </c>
      <c r="D227" s="346">
        <v>6</v>
      </c>
      <c r="E227" s="346">
        <v>1</v>
      </c>
      <c r="F227" s="339">
        <v>7</v>
      </c>
    </row>
    <row r="228" spans="1:6" ht="25.5">
      <c r="A228" s="322" t="s">
        <v>309</v>
      </c>
      <c r="B228" s="318">
        <v>62</v>
      </c>
      <c r="C228" s="348" t="s">
        <v>309</v>
      </c>
      <c r="D228" s="346">
        <v>61</v>
      </c>
      <c r="E228" s="346">
        <v>1</v>
      </c>
      <c r="F228" s="339">
        <v>62</v>
      </c>
    </row>
    <row r="229" spans="1:6" ht="25.5">
      <c r="A229" s="322" t="s">
        <v>310</v>
      </c>
      <c r="B229" s="318">
        <v>1715</v>
      </c>
      <c r="C229" s="348" t="s">
        <v>310</v>
      </c>
      <c r="D229" s="346">
        <v>1714</v>
      </c>
      <c r="E229" s="346">
        <v>1</v>
      </c>
      <c r="F229" s="339">
        <v>1715</v>
      </c>
    </row>
    <row r="230" spans="1:6" ht="38.25">
      <c r="A230" s="320" t="s">
        <v>951</v>
      </c>
      <c r="B230" s="312">
        <v>2120</v>
      </c>
      <c r="C230" s="337" t="s">
        <v>951</v>
      </c>
      <c r="D230" s="339">
        <v>2085</v>
      </c>
      <c r="E230" s="339">
        <v>35</v>
      </c>
      <c r="F230" s="339">
        <v>2120</v>
      </c>
    </row>
    <row r="231" spans="1:6">
      <c r="A231" s="322" t="s">
        <v>464</v>
      </c>
      <c r="B231" s="318">
        <v>24</v>
      </c>
      <c r="C231" s="348" t="s">
        <v>464</v>
      </c>
      <c r="D231" s="346">
        <v>22</v>
      </c>
      <c r="E231" s="346">
        <v>2</v>
      </c>
      <c r="F231" s="339">
        <v>24</v>
      </c>
    </row>
    <row r="232" spans="1:6" ht="25.5">
      <c r="A232" s="322" t="s">
        <v>162</v>
      </c>
      <c r="B232" s="318">
        <v>178</v>
      </c>
      <c r="C232" s="348" t="s">
        <v>162</v>
      </c>
      <c r="D232" s="346">
        <v>178</v>
      </c>
      <c r="E232" s="346" t="s">
        <v>210</v>
      </c>
      <c r="F232" s="339">
        <v>178</v>
      </c>
    </row>
    <row r="233" spans="1:6">
      <c r="A233" s="322" t="s">
        <v>86</v>
      </c>
      <c r="B233" s="318">
        <v>45</v>
      </c>
      <c r="C233" s="348" t="s">
        <v>86</v>
      </c>
      <c r="D233" s="346">
        <v>45</v>
      </c>
      <c r="E233" s="346" t="s">
        <v>210</v>
      </c>
      <c r="F233" s="339">
        <v>45</v>
      </c>
    </row>
    <row r="234" spans="1:6">
      <c r="A234" s="322" t="s">
        <v>468</v>
      </c>
      <c r="B234" s="318">
        <v>192</v>
      </c>
      <c r="C234" s="348" t="s">
        <v>468</v>
      </c>
      <c r="D234" s="346">
        <v>191</v>
      </c>
      <c r="E234" s="346">
        <v>1</v>
      </c>
      <c r="F234" s="339">
        <v>192</v>
      </c>
    </row>
    <row r="235" spans="1:6">
      <c r="A235" s="322" t="s">
        <v>87</v>
      </c>
      <c r="B235" s="318">
        <v>11</v>
      </c>
      <c r="C235" s="348" t="s">
        <v>87</v>
      </c>
      <c r="D235" s="346">
        <v>11</v>
      </c>
      <c r="E235" s="346" t="s">
        <v>210</v>
      </c>
      <c r="F235" s="339">
        <v>11</v>
      </c>
    </row>
    <row r="236" spans="1:6" ht="25.5">
      <c r="A236" s="322" t="s">
        <v>136</v>
      </c>
      <c r="B236" s="318">
        <v>133</v>
      </c>
      <c r="C236" s="348" t="s">
        <v>136</v>
      </c>
      <c r="D236" s="346">
        <v>133</v>
      </c>
      <c r="E236" s="346" t="s">
        <v>210</v>
      </c>
      <c r="F236" s="339">
        <v>133</v>
      </c>
    </row>
    <row r="237" spans="1:6">
      <c r="A237" s="322" t="s">
        <v>163</v>
      </c>
      <c r="B237" s="318">
        <v>32</v>
      </c>
      <c r="C237" s="348" t="s">
        <v>163</v>
      </c>
      <c r="D237" s="346">
        <v>32</v>
      </c>
      <c r="E237" s="346" t="s">
        <v>210</v>
      </c>
      <c r="F237" s="339">
        <v>32</v>
      </c>
    </row>
    <row r="238" spans="1:6" ht="25.5">
      <c r="A238" s="322" t="s">
        <v>465</v>
      </c>
      <c r="B238" s="318">
        <v>39</v>
      </c>
      <c r="C238" s="348" t="s">
        <v>465</v>
      </c>
      <c r="D238" s="346">
        <v>39</v>
      </c>
      <c r="E238" s="346" t="s">
        <v>210</v>
      </c>
      <c r="F238" s="339">
        <v>39</v>
      </c>
    </row>
    <row r="239" spans="1:6">
      <c r="A239" s="322" t="s">
        <v>164</v>
      </c>
      <c r="B239" s="318">
        <v>18</v>
      </c>
      <c r="C239" s="348" t="s">
        <v>164</v>
      </c>
      <c r="D239" s="346">
        <v>18</v>
      </c>
      <c r="E239" s="346" t="s">
        <v>210</v>
      </c>
      <c r="F239" s="339">
        <v>18</v>
      </c>
    </row>
    <row r="240" spans="1:6" ht="25.5">
      <c r="A240" s="322" t="s">
        <v>61</v>
      </c>
      <c r="B240" s="318">
        <v>22</v>
      </c>
      <c r="C240" s="348" t="s">
        <v>61</v>
      </c>
      <c r="D240" s="346">
        <v>21</v>
      </c>
      <c r="E240" s="346">
        <v>1</v>
      </c>
      <c r="F240" s="339">
        <v>22</v>
      </c>
    </row>
    <row r="241" spans="1:6">
      <c r="A241" s="322" t="s">
        <v>469</v>
      </c>
      <c r="B241" s="318">
        <v>166</v>
      </c>
      <c r="C241" s="348" t="s">
        <v>469</v>
      </c>
      <c r="D241" s="346">
        <v>163</v>
      </c>
      <c r="E241" s="346">
        <v>3</v>
      </c>
      <c r="F241" s="339">
        <v>166</v>
      </c>
    </row>
    <row r="242" spans="1:6">
      <c r="A242" s="322" t="s">
        <v>112</v>
      </c>
      <c r="B242" s="318">
        <v>3</v>
      </c>
      <c r="C242" s="348" t="s">
        <v>112</v>
      </c>
      <c r="D242" s="346">
        <v>2</v>
      </c>
      <c r="E242" s="346">
        <v>1</v>
      </c>
      <c r="F242" s="339">
        <v>3</v>
      </c>
    </row>
    <row r="243" spans="1:6">
      <c r="A243" s="322" t="s">
        <v>470</v>
      </c>
      <c r="B243" s="318">
        <v>241</v>
      </c>
      <c r="C243" s="348" t="s">
        <v>470</v>
      </c>
      <c r="D243" s="346">
        <v>241</v>
      </c>
      <c r="E243" s="346" t="s">
        <v>210</v>
      </c>
      <c r="F243" s="339">
        <v>241</v>
      </c>
    </row>
    <row r="244" spans="1:6">
      <c r="A244" s="322" t="s">
        <v>113</v>
      </c>
      <c r="B244" s="318">
        <v>179</v>
      </c>
      <c r="C244" s="348" t="s">
        <v>113</v>
      </c>
      <c r="D244" s="346">
        <v>172</v>
      </c>
      <c r="E244" s="346">
        <v>7</v>
      </c>
      <c r="F244" s="339">
        <v>179</v>
      </c>
    </row>
    <row r="245" spans="1:6" ht="25.5">
      <c r="A245" s="322" t="s">
        <v>88</v>
      </c>
      <c r="B245" s="318">
        <v>199</v>
      </c>
      <c r="C245" s="348" t="s">
        <v>88</v>
      </c>
      <c r="D245" s="346">
        <v>199</v>
      </c>
      <c r="E245" s="346" t="s">
        <v>210</v>
      </c>
      <c r="F245" s="339">
        <v>199</v>
      </c>
    </row>
    <row r="246" spans="1:6" ht="38.25">
      <c r="A246" s="322" t="s">
        <v>443</v>
      </c>
      <c r="B246" s="318">
        <v>122</v>
      </c>
      <c r="C246" s="348" t="s">
        <v>443</v>
      </c>
      <c r="D246" s="346">
        <v>121</v>
      </c>
      <c r="E246" s="346">
        <v>1</v>
      </c>
      <c r="F246" s="339">
        <v>122</v>
      </c>
    </row>
    <row r="247" spans="1:6" ht="25.5">
      <c r="A247" s="322" t="s">
        <v>63</v>
      </c>
      <c r="B247" s="318">
        <v>21</v>
      </c>
      <c r="C247" s="348" t="s">
        <v>63</v>
      </c>
      <c r="D247" s="346">
        <v>21</v>
      </c>
      <c r="E247" s="346" t="s">
        <v>210</v>
      </c>
      <c r="F247" s="339">
        <v>21</v>
      </c>
    </row>
    <row r="248" spans="1:6">
      <c r="A248" s="322" t="s">
        <v>449</v>
      </c>
      <c r="B248" s="318">
        <v>32</v>
      </c>
      <c r="C248" s="348" t="s">
        <v>449</v>
      </c>
      <c r="D248" s="346">
        <v>30</v>
      </c>
      <c r="E248" s="346">
        <v>2</v>
      </c>
      <c r="F248" s="339">
        <v>32</v>
      </c>
    </row>
    <row r="249" spans="1:6">
      <c r="A249" s="322" t="s">
        <v>90</v>
      </c>
      <c r="B249" s="318">
        <v>17</v>
      </c>
      <c r="C249" s="348" t="s">
        <v>90</v>
      </c>
      <c r="D249" s="346">
        <v>17</v>
      </c>
      <c r="E249" s="346" t="s">
        <v>210</v>
      </c>
      <c r="F249" s="339">
        <v>17</v>
      </c>
    </row>
    <row r="250" spans="1:6" ht="25.5">
      <c r="A250" s="322" t="s">
        <v>466</v>
      </c>
      <c r="B250" s="318">
        <v>19</v>
      </c>
      <c r="C250" s="348" t="s">
        <v>466</v>
      </c>
      <c r="D250" s="346">
        <v>18</v>
      </c>
      <c r="E250" s="346">
        <v>1</v>
      </c>
      <c r="F250" s="339">
        <v>19</v>
      </c>
    </row>
    <row r="251" spans="1:6">
      <c r="A251" s="322" t="s">
        <v>91</v>
      </c>
      <c r="B251" s="318">
        <v>24</v>
      </c>
      <c r="C251" s="348" t="s">
        <v>91</v>
      </c>
      <c r="D251" s="346">
        <v>22</v>
      </c>
      <c r="E251" s="346">
        <v>2</v>
      </c>
      <c r="F251" s="339">
        <v>24</v>
      </c>
    </row>
    <row r="252" spans="1:6">
      <c r="A252" s="322" t="s">
        <v>165</v>
      </c>
      <c r="B252" s="318">
        <v>7</v>
      </c>
      <c r="C252" s="348" t="s">
        <v>165</v>
      </c>
      <c r="D252" s="346">
        <v>7</v>
      </c>
      <c r="E252" s="346" t="s">
        <v>210</v>
      </c>
      <c r="F252" s="339">
        <v>7</v>
      </c>
    </row>
    <row r="253" spans="1:6">
      <c r="A253" s="322" t="s">
        <v>114</v>
      </c>
      <c r="B253" s="318">
        <v>49</v>
      </c>
      <c r="C253" s="348" t="s">
        <v>114</v>
      </c>
      <c r="D253" s="346">
        <v>49</v>
      </c>
      <c r="E253" s="346" t="s">
        <v>210</v>
      </c>
      <c r="F253" s="339">
        <v>49</v>
      </c>
    </row>
    <row r="254" spans="1:6">
      <c r="A254" s="322" t="s">
        <v>467</v>
      </c>
      <c r="B254" s="318">
        <v>75</v>
      </c>
      <c r="C254" s="348" t="s">
        <v>467</v>
      </c>
      <c r="D254" s="346">
        <v>70</v>
      </c>
      <c r="E254" s="346">
        <v>5</v>
      </c>
      <c r="F254" s="339">
        <v>75</v>
      </c>
    </row>
    <row r="255" spans="1:6">
      <c r="A255" s="322" t="s">
        <v>166</v>
      </c>
      <c r="B255" s="318">
        <v>14</v>
      </c>
      <c r="C255" s="348" t="s">
        <v>166</v>
      </c>
      <c r="D255" s="346">
        <v>14</v>
      </c>
      <c r="E255" s="346" t="s">
        <v>210</v>
      </c>
      <c r="F255" s="339">
        <v>14</v>
      </c>
    </row>
    <row r="256" spans="1:6" ht="25.5">
      <c r="A256" s="322" t="s">
        <v>64</v>
      </c>
      <c r="B256" s="318">
        <v>17</v>
      </c>
      <c r="C256" s="348" t="s">
        <v>64</v>
      </c>
      <c r="D256" s="346">
        <v>17</v>
      </c>
      <c r="E256" s="346" t="s">
        <v>210</v>
      </c>
      <c r="F256" s="339">
        <v>17</v>
      </c>
    </row>
    <row r="257" spans="1:6" ht="25.5">
      <c r="A257" s="322" t="s">
        <v>450</v>
      </c>
      <c r="B257" s="318">
        <v>8</v>
      </c>
      <c r="C257" s="348" t="s">
        <v>450</v>
      </c>
      <c r="D257" s="346">
        <v>8</v>
      </c>
      <c r="E257" s="346" t="s">
        <v>210</v>
      </c>
      <c r="F257" s="339">
        <v>8</v>
      </c>
    </row>
    <row r="258" spans="1:6">
      <c r="A258" s="322" t="s">
        <v>92</v>
      </c>
      <c r="B258" s="318">
        <v>14</v>
      </c>
      <c r="C258" s="348" t="s">
        <v>92</v>
      </c>
      <c r="D258" s="346">
        <v>14</v>
      </c>
      <c r="E258" s="346" t="s">
        <v>210</v>
      </c>
      <c r="F258" s="339">
        <v>14</v>
      </c>
    </row>
    <row r="259" spans="1:6" ht="25.5">
      <c r="A259" s="322" t="s">
        <v>65</v>
      </c>
      <c r="B259" s="318">
        <v>29</v>
      </c>
      <c r="C259" s="348" t="s">
        <v>65</v>
      </c>
      <c r="D259" s="346">
        <v>28</v>
      </c>
      <c r="E259" s="346">
        <v>1</v>
      </c>
      <c r="F259" s="339">
        <v>29</v>
      </c>
    </row>
    <row r="260" spans="1:6">
      <c r="A260" s="322" t="s">
        <v>93</v>
      </c>
      <c r="B260" s="318">
        <v>20</v>
      </c>
      <c r="C260" s="348" t="s">
        <v>93</v>
      </c>
      <c r="D260" s="346">
        <v>18</v>
      </c>
      <c r="E260" s="346">
        <v>2</v>
      </c>
      <c r="F260" s="339">
        <v>20</v>
      </c>
    </row>
    <row r="261" spans="1:6">
      <c r="A261" s="322" t="s">
        <v>94</v>
      </c>
      <c r="B261" s="318">
        <v>17</v>
      </c>
      <c r="C261" s="348" t="s">
        <v>94</v>
      </c>
      <c r="D261" s="346">
        <v>13</v>
      </c>
      <c r="E261" s="346">
        <v>4</v>
      </c>
      <c r="F261" s="339">
        <v>17</v>
      </c>
    </row>
    <row r="262" spans="1:6">
      <c r="A262" s="322" t="s">
        <v>471</v>
      </c>
      <c r="B262" s="318">
        <v>52</v>
      </c>
      <c r="C262" s="348" t="s">
        <v>471</v>
      </c>
      <c r="D262" s="346">
        <v>52</v>
      </c>
      <c r="E262" s="346" t="s">
        <v>210</v>
      </c>
      <c r="F262" s="339">
        <v>52</v>
      </c>
    </row>
    <row r="263" spans="1:6">
      <c r="A263" s="322" t="s">
        <v>167</v>
      </c>
      <c r="B263" s="318">
        <v>17</v>
      </c>
      <c r="C263" s="348" t="s">
        <v>167</v>
      </c>
      <c r="D263" s="346">
        <v>17</v>
      </c>
      <c r="E263" s="346" t="s">
        <v>210</v>
      </c>
      <c r="F263" s="339">
        <v>17</v>
      </c>
    </row>
    <row r="264" spans="1:6">
      <c r="A264" s="322" t="s">
        <v>95</v>
      </c>
      <c r="B264" s="318">
        <v>18</v>
      </c>
      <c r="C264" s="348" t="s">
        <v>95</v>
      </c>
      <c r="D264" s="346">
        <v>18</v>
      </c>
      <c r="E264" s="346" t="s">
        <v>210</v>
      </c>
      <c r="F264" s="339">
        <v>18</v>
      </c>
    </row>
    <row r="265" spans="1:6">
      <c r="A265" s="322" t="s">
        <v>116</v>
      </c>
      <c r="B265" s="318">
        <v>38</v>
      </c>
      <c r="C265" s="348" t="s">
        <v>116</v>
      </c>
      <c r="D265" s="346">
        <v>38</v>
      </c>
      <c r="E265" s="346" t="s">
        <v>210</v>
      </c>
      <c r="F265" s="339">
        <v>38</v>
      </c>
    </row>
    <row r="266" spans="1:6" ht="25.5">
      <c r="A266" s="322" t="s">
        <v>168</v>
      </c>
      <c r="B266" s="318">
        <v>28</v>
      </c>
      <c r="C266" s="348" t="s">
        <v>168</v>
      </c>
      <c r="D266" s="346">
        <v>26</v>
      </c>
      <c r="E266" s="346">
        <v>2</v>
      </c>
      <c r="F266" s="339">
        <v>28</v>
      </c>
    </row>
    <row r="267" spans="1:6" ht="38.25">
      <c r="A267" s="320" t="s">
        <v>952</v>
      </c>
      <c r="B267" s="319">
        <v>6144</v>
      </c>
      <c r="C267" s="337" t="s">
        <v>952</v>
      </c>
      <c r="D267" s="336">
        <v>6056</v>
      </c>
      <c r="E267" s="336">
        <v>88</v>
      </c>
      <c r="F267" s="339">
        <v>6144</v>
      </c>
    </row>
    <row r="268" spans="1:6" ht="51">
      <c r="A268" s="322" t="s">
        <v>418</v>
      </c>
      <c r="B268" s="318">
        <v>453</v>
      </c>
      <c r="C268" s="348" t="s">
        <v>418</v>
      </c>
      <c r="D268" s="346">
        <v>452</v>
      </c>
      <c r="E268" s="346">
        <v>1</v>
      </c>
      <c r="F268" s="339">
        <v>453</v>
      </c>
    </row>
    <row r="269" spans="1:6">
      <c r="A269" s="322" t="s">
        <v>224</v>
      </c>
      <c r="B269" s="318">
        <v>82</v>
      </c>
      <c r="C269" s="348" t="s">
        <v>224</v>
      </c>
      <c r="D269" s="346">
        <v>81</v>
      </c>
      <c r="E269" s="346">
        <v>1</v>
      </c>
      <c r="F269" s="339">
        <v>82</v>
      </c>
    </row>
    <row r="270" spans="1:6" ht="38.25">
      <c r="A270" s="322" t="s">
        <v>97</v>
      </c>
      <c r="B270" s="318">
        <v>17</v>
      </c>
      <c r="C270" s="348" t="s">
        <v>97</v>
      </c>
      <c r="D270" s="346">
        <v>15</v>
      </c>
      <c r="E270" s="346">
        <v>2</v>
      </c>
      <c r="F270" s="339">
        <v>17</v>
      </c>
    </row>
    <row r="271" spans="1:6">
      <c r="A271" s="322" t="s">
        <v>98</v>
      </c>
      <c r="B271" s="318">
        <v>4</v>
      </c>
      <c r="C271" s="348" t="s">
        <v>98</v>
      </c>
      <c r="D271" s="346">
        <v>4</v>
      </c>
      <c r="E271" s="346" t="s">
        <v>210</v>
      </c>
      <c r="F271" s="339">
        <v>4</v>
      </c>
    </row>
    <row r="272" spans="1:6" ht="65.25">
      <c r="A272" s="358" t="s">
        <v>984</v>
      </c>
      <c r="B272" s="318">
        <v>69</v>
      </c>
      <c r="C272" s="348" t="s">
        <v>953</v>
      </c>
      <c r="D272" s="346">
        <v>66</v>
      </c>
      <c r="E272" s="346">
        <v>3</v>
      </c>
      <c r="F272" s="339">
        <v>69</v>
      </c>
    </row>
    <row r="273" spans="1:6" ht="25.5">
      <c r="A273" s="322" t="s">
        <v>313</v>
      </c>
      <c r="B273" s="318">
        <v>12</v>
      </c>
      <c r="C273" s="348" t="s">
        <v>313</v>
      </c>
      <c r="D273" s="346">
        <v>12</v>
      </c>
      <c r="E273" s="346" t="s">
        <v>210</v>
      </c>
      <c r="F273" s="339">
        <v>12</v>
      </c>
    </row>
    <row r="274" spans="1:6" ht="25.5">
      <c r="A274" s="322" t="s">
        <v>326</v>
      </c>
      <c r="B274" s="318">
        <v>195</v>
      </c>
      <c r="C274" s="348" t="s">
        <v>326</v>
      </c>
      <c r="D274" s="346">
        <v>195</v>
      </c>
      <c r="E274" s="346" t="s">
        <v>210</v>
      </c>
      <c r="F274" s="339">
        <v>195</v>
      </c>
    </row>
    <row r="275" spans="1:6" ht="25.5">
      <c r="A275" s="322" t="s">
        <v>497</v>
      </c>
      <c r="B275" s="318">
        <v>244</v>
      </c>
      <c r="C275" s="348" t="s">
        <v>497</v>
      </c>
      <c r="D275" s="346">
        <v>244</v>
      </c>
      <c r="E275" s="346" t="s">
        <v>210</v>
      </c>
      <c r="F275" s="339">
        <v>244</v>
      </c>
    </row>
    <row r="276" spans="1:6" ht="38.25">
      <c r="A276" s="322" t="s">
        <v>225</v>
      </c>
      <c r="B276" s="318">
        <v>102</v>
      </c>
      <c r="C276" s="348" t="s">
        <v>225</v>
      </c>
      <c r="D276" s="346">
        <v>102</v>
      </c>
      <c r="E276" s="346" t="s">
        <v>210</v>
      </c>
      <c r="F276" s="339">
        <v>102</v>
      </c>
    </row>
    <row r="277" spans="1:6" ht="25.5">
      <c r="A277" s="322" t="s">
        <v>75</v>
      </c>
      <c r="B277" s="318">
        <v>165</v>
      </c>
      <c r="C277" s="348" t="s">
        <v>75</v>
      </c>
      <c r="D277" s="346">
        <v>164</v>
      </c>
      <c r="E277" s="346">
        <v>1</v>
      </c>
      <c r="F277" s="339">
        <v>165</v>
      </c>
    </row>
    <row r="278" spans="1:6" ht="38.25">
      <c r="A278" s="322" t="s">
        <v>76</v>
      </c>
      <c r="B278" s="318">
        <v>161</v>
      </c>
      <c r="C278" s="348" t="s">
        <v>76</v>
      </c>
      <c r="D278" s="346">
        <v>157</v>
      </c>
      <c r="E278" s="346">
        <v>4</v>
      </c>
      <c r="F278" s="339">
        <v>161</v>
      </c>
    </row>
    <row r="279" spans="1:6">
      <c r="A279" s="322" t="s">
        <v>601</v>
      </c>
      <c r="B279" s="318">
        <v>531</v>
      </c>
      <c r="C279" s="348" t="s">
        <v>601</v>
      </c>
      <c r="D279" s="346">
        <v>526</v>
      </c>
      <c r="E279" s="346">
        <v>5</v>
      </c>
      <c r="F279" s="339">
        <v>531</v>
      </c>
    </row>
    <row r="280" spans="1:6" ht="25.5">
      <c r="A280" s="322" t="s">
        <v>636</v>
      </c>
      <c r="B280" s="318">
        <v>162</v>
      </c>
      <c r="C280" s="348" t="s">
        <v>636</v>
      </c>
      <c r="D280" s="346">
        <v>159</v>
      </c>
      <c r="E280" s="346">
        <v>3</v>
      </c>
      <c r="F280" s="339">
        <v>162</v>
      </c>
    </row>
    <row r="281" spans="1:6" ht="25.5">
      <c r="A281" s="322" t="s">
        <v>67</v>
      </c>
      <c r="B281" s="318">
        <v>37</v>
      </c>
      <c r="C281" s="348" t="s">
        <v>67</v>
      </c>
      <c r="D281" s="346">
        <v>37</v>
      </c>
      <c r="E281" s="346" t="s">
        <v>210</v>
      </c>
      <c r="F281" s="339">
        <v>37</v>
      </c>
    </row>
    <row r="282" spans="1:6">
      <c r="A282" s="322" t="s">
        <v>180</v>
      </c>
      <c r="B282" s="318">
        <v>36</v>
      </c>
      <c r="C282" s="348" t="s">
        <v>180</v>
      </c>
      <c r="D282" s="346">
        <v>36</v>
      </c>
      <c r="E282" s="346" t="s">
        <v>210</v>
      </c>
      <c r="F282" s="339">
        <v>36</v>
      </c>
    </row>
    <row r="283" spans="1:6" ht="17.25">
      <c r="A283" s="356" t="s">
        <v>983</v>
      </c>
      <c r="B283" s="318">
        <v>501</v>
      </c>
      <c r="C283" s="348" t="s">
        <v>954</v>
      </c>
      <c r="D283" s="346">
        <v>486</v>
      </c>
      <c r="E283" s="346">
        <v>15</v>
      </c>
      <c r="F283" s="339">
        <v>501</v>
      </c>
    </row>
    <row r="284" spans="1:6" ht="38.25">
      <c r="A284" s="322" t="s">
        <v>451</v>
      </c>
      <c r="B284" s="318">
        <v>103</v>
      </c>
      <c r="C284" s="348" t="s">
        <v>451</v>
      </c>
      <c r="D284" s="346">
        <v>100</v>
      </c>
      <c r="E284" s="346">
        <v>3</v>
      </c>
      <c r="F284" s="339">
        <v>103</v>
      </c>
    </row>
    <row r="285" spans="1:6">
      <c r="A285" s="322" t="s">
        <v>77</v>
      </c>
      <c r="B285" s="318">
        <v>7</v>
      </c>
      <c r="C285" s="348" t="s">
        <v>77</v>
      </c>
      <c r="D285" s="346">
        <v>7</v>
      </c>
      <c r="E285" s="346" t="s">
        <v>210</v>
      </c>
      <c r="F285" s="339">
        <v>7</v>
      </c>
    </row>
    <row r="286" spans="1:6" ht="25.5">
      <c r="A286" s="322" t="s">
        <v>69</v>
      </c>
      <c r="B286" s="318">
        <v>11</v>
      </c>
      <c r="C286" s="348" t="s">
        <v>69</v>
      </c>
      <c r="D286" s="346">
        <v>11</v>
      </c>
      <c r="E286" s="346" t="s">
        <v>210</v>
      </c>
      <c r="F286" s="339">
        <v>11</v>
      </c>
    </row>
    <row r="287" spans="1:6" ht="38.25">
      <c r="A287" s="322" t="s">
        <v>472</v>
      </c>
      <c r="B287" s="318">
        <v>257</v>
      </c>
      <c r="C287" s="348" t="s">
        <v>472</v>
      </c>
      <c r="D287" s="346">
        <v>256</v>
      </c>
      <c r="E287" s="346">
        <v>1</v>
      </c>
      <c r="F287" s="339">
        <v>257</v>
      </c>
    </row>
    <row r="288" spans="1:6" ht="25.5">
      <c r="A288" s="322" t="s">
        <v>593</v>
      </c>
      <c r="B288" s="318">
        <v>69</v>
      </c>
      <c r="C288" s="348" t="s">
        <v>593</v>
      </c>
      <c r="D288" s="346">
        <v>68</v>
      </c>
      <c r="E288" s="346">
        <v>1</v>
      </c>
      <c r="F288" s="339">
        <v>69</v>
      </c>
    </row>
    <row r="289" spans="1:6" ht="25.5">
      <c r="A289" s="322" t="s">
        <v>605</v>
      </c>
      <c r="B289" s="318">
        <v>2</v>
      </c>
      <c r="C289" s="348" t="s">
        <v>605</v>
      </c>
      <c r="D289" s="346">
        <v>2</v>
      </c>
      <c r="E289" s="346" t="s">
        <v>210</v>
      </c>
      <c r="F289" s="339">
        <v>2</v>
      </c>
    </row>
    <row r="290" spans="1:6" ht="51">
      <c r="A290" s="322" t="s">
        <v>452</v>
      </c>
      <c r="B290" s="318">
        <v>38</v>
      </c>
      <c r="C290" s="348" t="s">
        <v>452</v>
      </c>
      <c r="D290" s="346">
        <v>37</v>
      </c>
      <c r="E290" s="346">
        <v>1</v>
      </c>
      <c r="F290" s="339">
        <v>38</v>
      </c>
    </row>
    <row r="291" spans="1:6">
      <c r="A291" s="322" t="s">
        <v>191</v>
      </c>
      <c r="B291" s="318">
        <v>46</v>
      </c>
      <c r="C291" s="348" t="s">
        <v>191</v>
      </c>
      <c r="D291" s="346">
        <v>46</v>
      </c>
      <c r="E291" s="346" t="s">
        <v>210</v>
      </c>
      <c r="F291" s="339">
        <v>46</v>
      </c>
    </row>
    <row r="292" spans="1:6">
      <c r="A292" s="322" t="s">
        <v>226</v>
      </c>
      <c r="B292" s="318">
        <v>4</v>
      </c>
      <c r="C292" s="348" t="s">
        <v>226</v>
      </c>
      <c r="D292" s="346">
        <v>4</v>
      </c>
      <c r="E292" s="346" t="s">
        <v>210</v>
      </c>
      <c r="F292" s="339">
        <v>4</v>
      </c>
    </row>
    <row r="293" spans="1:6">
      <c r="A293" s="322" t="s">
        <v>353</v>
      </c>
      <c r="B293" s="318">
        <v>38</v>
      </c>
      <c r="C293" s="348" t="s">
        <v>353</v>
      </c>
      <c r="D293" s="346">
        <v>38</v>
      </c>
      <c r="E293" s="346" t="s">
        <v>210</v>
      </c>
      <c r="F293" s="339">
        <v>38</v>
      </c>
    </row>
    <row r="294" spans="1:6" ht="25.5">
      <c r="A294" s="322" t="s">
        <v>70</v>
      </c>
      <c r="B294" s="318">
        <v>15</v>
      </c>
      <c r="C294" s="348" t="s">
        <v>70</v>
      </c>
      <c r="D294" s="346">
        <v>15</v>
      </c>
      <c r="E294" s="346" t="s">
        <v>210</v>
      </c>
      <c r="F294" s="339">
        <v>15</v>
      </c>
    </row>
    <row r="295" spans="1:6" ht="25.5">
      <c r="A295" s="322" t="s">
        <v>322</v>
      </c>
      <c r="B295" s="318">
        <v>117</v>
      </c>
      <c r="C295" s="348" t="s">
        <v>322</v>
      </c>
      <c r="D295" s="346">
        <v>112</v>
      </c>
      <c r="E295" s="346">
        <v>5</v>
      </c>
      <c r="F295" s="339">
        <v>117</v>
      </c>
    </row>
    <row r="296" spans="1:6" ht="51">
      <c r="A296" s="322" t="s">
        <v>454</v>
      </c>
      <c r="B296" s="318">
        <v>9</v>
      </c>
      <c r="C296" s="348" t="s">
        <v>454</v>
      </c>
      <c r="D296" s="346">
        <v>9</v>
      </c>
      <c r="E296" s="346" t="s">
        <v>210</v>
      </c>
      <c r="F296" s="339">
        <v>9</v>
      </c>
    </row>
    <row r="297" spans="1:6" ht="38.25">
      <c r="A297" s="322" t="s">
        <v>455</v>
      </c>
      <c r="B297" s="318">
        <v>52</v>
      </c>
      <c r="C297" s="348" t="s">
        <v>455</v>
      </c>
      <c r="D297" s="346">
        <v>51</v>
      </c>
      <c r="E297" s="346">
        <v>1</v>
      </c>
      <c r="F297" s="339">
        <v>52</v>
      </c>
    </row>
    <row r="298" spans="1:6" ht="25.5">
      <c r="A298" s="322" t="s">
        <v>420</v>
      </c>
      <c r="B298" s="318">
        <v>77</v>
      </c>
      <c r="C298" s="348" t="s">
        <v>420</v>
      </c>
      <c r="D298" s="346">
        <v>71</v>
      </c>
      <c r="E298" s="346">
        <v>6</v>
      </c>
      <c r="F298" s="339">
        <v>77</v>
      </c>
    </row>
    <row r="299" spans="1:6" ht="25.5">
      <c r="A299" s="322" t="s">
        <v>442</v>
      </c>
      <c r="B299" s="318">
        <v>247</v>
      </c>
      <c r="C299" s="348" t="s">
        <v>442</v>
      </c>
      <c r="D299" s="346">
        <v>235</v>
      </c>
      <c r="E299" s="346">
        <v>12</v>
      </c>
      <c r="F299" s="339">
        <v>247</v>
      </c>
    </row>
    <row r="300" spans="1:6" ht="25.5">
      <c r="A300" s="322" t="s">
        <v>218</v>
      </c>
      <c r="B300" s="318">
        <v>83</v>
      </c>
      <c r="C300" s="348" t="s">
        <v>218</v>
      </c>
      <c r="D300" s="346">
        <v>82</v>
      </c>
      <c r="E300" s="346">
        <v>1</v>
      </c>
      <c r="F300" s="339">
        <v>83</v>
      </c>
    </row>
    <row r="301" spans="1:6" ht="25.5">
      <c r="A301" s="322" t="s">
        <v>477</v>
      </c>
      <c r="B301" s="318">
        <v>61</v>
      </c>
      <c r="C301" s="348" t="s">
        <v>477</v>
      </c>
      <c r="D301" s="346">
        <v>61</v>
      </c>
      <c r="E301" s="346" t="s">
        <v>210</v>
      </c>
      <c r="F301" s="339">
        <v>61</v>
      </c>
    </row>
    <row r="302" spans="1:6">
      <c r="A302" s="322" t="s">
        <v>393</v>
      </c>
      <c r="B302" s="318">
        <v>75</v>
      </c>
      <c r="C302" s="348" t="s">
        <v>393</v>
      </c>
      <c r="D302" s="346">
        <v>73</v>
      </c>
      <c r="E302" s="346">
        <v>2</v>
      </c>
      <c r="F302" s="339">
        <v>75</v>
      </c>
    </row>
    <row r="303" spans="1:6" ht="25.5">
      <c r="A303" s="322" t="s">
        <v>340</v>
      </c>
      <c r="B303" s="318">
        <v>33</v>
      </c>
      <c r="C303" s="348" t="s">
        <v>340</v>
      </c>
      <c r="D303" s="346">
        <v>33</v>
      </c>
      <c r="E303" s="346" t="s">
        <v>210</v>
      </c>
      <c r="F303" s="339">
        <v>33</v>
      </c>
    </row>
    <row r="304" spans="1:6">
      <c r="A304" s="322" t="s">
        <v>314</v>
      </c>
      <c r="B304" s="318">
        <v>69</v>
      </c>
      <c r="C304" s="348" t="s">
        <v>314</v>
      </c>
      <c r="D304" s="346">
        <v>69</v>
      </c>
      <c r="E304" s="346" t="s">
        <v>210</v>
      </c>
      <c r="F304" s="339">
        <v>69</v>
      </c>
    </row>
    <row r="305" spans="1:6" ht="25.5">
      <c r="A305" s="322" t="s">
        <v>909</v>
      </c>
      <c r="B305" s="318">
        <v>26</v>
      </c>
      <c r="C305" s="348" t="s">
        <v>987</v>
      </c>
      <c r="D305" s="346">
        <v>26</v>
      </c>
      <c r="E305" s="346" t="s">
        <v>210</v>
      </c>
      <c r="F305" s="339">
        <v>26</v>
      </c>
    </row>
    <row r="306" spans="1:6">
      <c r="A306" s="322" t="s">
        <v>221</v>
      </c>
      <c r="B306" s="318">
        <v>80</v>
      </c>
      <c r="C306" s="348" t="s">
        <v>221</v>
      </c>
      <c r="D306" s="346">
        <v>80</v>
      </c>
      <c r="E306" s="346" t="s">
        <v>210</v>
      </c>
      <c r="F306" s="339">
        <v>80</v>
      </c>
    </row>
    <row r="307" spans="1:6" ht="25.5">
      <c r="A307" s="322" t="s">
        <v>143</v>
      </c>
      <c r="B307" s="318">
        <v>296</v>
      </c>
      <c r="C307" s="348" t="s">
        <v>143</v>
      </c>
      <c r="D307" s="346">
        <v>294</v>
      </c>
      <c r="E307" s="346">
        <v>2</v>
      </c>
      <c r="F307" s="339">
        <v>296</v>
      </c>
    </row>
    <row r="308" spans="1:6">
      <c r="A308" s="322" t="s">
        <v>315</v>
      </c>
      <c r="B308" s="318">
        <v>2</v>
      </c>
      <c r="C308" s="348" t="s">
        <v>315</v>
      </c>
      <c r="D308" s="346">
        <v>2</v>
      </c>
      <c r="E308" s="346" t="s">
        <v>210</v>
      </c>
      <c r="F308" s="339">
        <v>2</v>
      </c>
    </row>
    <row r="309" spans="1:6" ht="38.25">
      <c r="A309" s="322" t="s">
        <v>413</v>
      </c>
      <c r="B309" s="318">
        <v>88</v>
      </c>
      <c r="C309" s="348" t="s">
        <v>413</v>
      </c>
      <c r="D309" s="346">
        <v>84</v>
      </c>
      <c r="E309" s="346">
        <v>4</v>
      </c>
      <c r="F309" s="339">
        <v>88</v>
      </c>
    </row>
    <row r="310" spans="1:6" ht="25.5">
      <c r="A310" s="322" t="s">
        <v>342</v>
      </c>
      <c r="B310" s="318">
        <v>28</v>
      </c>
      <c r="C310" s="348" t="s">
        <v>342</v>
      </c>
      <c r="D310" s="346">
        <v>28</v>
      </c>
      <c r="E310" s="346" t="s">
        <v>210</v>
      </c>
      <c r="F310" s="339">
        <v>28</v>
      </c>
    </row>
    <row r="311" spans="1:6" ht="25.5">
      <c r="A311" s="322" t="s">
        <v>479</v>
      </c>
      <c r="B311" s="318">
        <v>26</v>
      </c>
      <c r="C311" s="348" t="s">
        <v>479</v>
      </c>
      <c r="D311" s="346">
        <v>23</v>
      </c>
      <c r="E311" s="346">
        <v>3</v>
      </c>
      <c r="F311" s="339">
        <v>26</v>
      </c>
    </row>
    <row r="312" spans="1:6" ht="25.5">
      <c r="A312" s="322" t="s">
        <v>444</v>
      </c>
      <c r="B312" s="318">
        <v>26</v>
      </c>
      <c r="C312" s="348" t="s">
        <v>444</v>
      </c>
      <c r="D312" s="346">
        <v>26</v>
      </c>
      <c r="E312" s="346" t="s">
        <v>210</v>
      </c>
      <c r="F312" s="339">
        <v>26</v>
      </c>
    </row>
    <row r="313" spans="1:6" ht="25.5">
      <c r="A313" s="322" t="s">
        <v>153</v>
      </c>
      <c r="B313" s="318">
        <v>11</v>
      </c>
      <c r="C313" s="348" t="s">
        <v>153</v>
      </c>
      <c r="D313" s="346">
        <v>11</v>
      </c>
      <c r="E313" s="346" t="s">
        <v>210</v>
      </c>
      <c r="F313" s="339">
        <v>11</v>
      </c>
    </row>
    <row r="314" spans="1:6">
      <c r="A314" s="322" t="s">
        <v>427</v>
      </c>
      <c r="B314" s="318">
        <v>66</v>
      </c>
      <c r="C314" s="348" t="s">
        <v>427</v>
      </c>
      <c r="D314" s="346">
        <v>66</v>
      </c>
      <c r="E314" s="346" t="s">
        <v>210</v>
      </c>
      <c r="F314" s="339">
        <v>66</v>
      </c>
    </row>
    <row r="315" spans="1:6" ht="38.25">
      <c r="A315" s="322" t="s">
        <v>144</v>
      </c>
      <c r="B315" s="318">
        <v>66</v>
      </c>
      <c r="C315" s="348" t="s">
        <v>144</v>
      </c>
      <c r="D315" s="346">
        <v>65</v>
      </c>
      <c r="E315" s="346">
        <v>1</v>
      </c>
      <c r="F315" s="339">
        <v>66</v>
      </c>
    </row>
    <row r="316" spans="1:6">
      <c r="A316" s="322" t="s">
        <v>480</v>
      </c>
      <c r="B316" s="318">
        <v>9</v>
      </c>
      <c r="C316" s="348" t="s">
        <v>480</v>
      </c>
      <c r="D316" s="346">
        <v>9</v>
      </c>
      <c r="E316" s="346" t="s">
        <v>210</v>
      </c>
      <c r="F316" s="339">
        <v>9</v>
      </c>
    </row>
    <row r="317" spans="1:6">
      <c r="A317" s="322" t="s">
        <v>396</v>
      </c>
      <c r="B317" s="318">
        <v>52</v>
      </c>
      <c r="C317" s="348" t="s">
        <v>396</v>
      </c>
      <c r="D317" s="346">
        <v>51</v>
      </c>
      <c r="E317" s="346">
        <v>1</v>
      </c>
      <c r="F317" s="339">
        <v>52</v>
      </c>
    </row>
    <row r="318" spans="1:6" ht="25.5">
      <c r="A318" s="322" t="s">
        <v>78</v>
      </c>
      <c r="B318" s="318">
        <v>14</v>
      </c>
      <c r="C318" s="348" t="s">
        <v>78</v>
      </c>
      <c r="D318" s="346">
        <v>14</v>
      </c>
      <c r="E318" s="346" t="s">
        <v>210</v>
      </c>
      <c r="F318" s="339">
        <v>14</v>
      </c>
    </row>
    <row r="319" spans="1:6" ht="25.5">
      <c r="A319" s="322" t="s">
        <v>316</v>
      </c>
      <c r="B319" s="318">
        <v>159</v>
      </c>
      <c r="C319" s="348" t="s">
        <v>316</v>
      </c>
      <c r="D319" s="346">
        <v>155</v>
      </c>
      <c r="E319" s="346">
        <v>4</v>
      </c>
      <c r="F319" s="339">
        <v>159</v>
      </c>
    </row>
    <row r="320" spans="1:6">
      <c r="A320" s="322" t="s">
        <v>426</v>
      </c>
      <c r="B320" s="318">
        <v>673</v>
      </c>
      <c r="C320" s="348" t="s">
        <v>426</v>
      </c>
      <c r="D320" s="346">
        <v>672</v>
      </c>
      <c r="E320" s="346">
        <v>1</v>
      </c>
      <c r="F320" s="339">
        <v>673</v>
      </c>
    </row>
    <row r="321" spans="1:6" ht="51">
      <c r="A321" s="322" t="s">
        <v>317</v>
      </c>
      <c r="B321" s="318">
        <v>126</v>
      </c>
      <c r="C321" s="348" t="s">
        <v>317</v>
      </c>
      <c r="D321" s="346">
        <v>124</v>
      </c>
      <c r="E321" s="346">
        <v>2</v>
      </c>
      <c r="F321" s="339">
        <v>126</v>
      </c>
    </row>
    <row r="322" spans="1:6" ht="25.5">
      <c r="A322" s="322" t="s">
        <v>318</v>
      </c>
      <c r="B322" s="318">
        <v>44</v>
      </c>
      <c r="C322" s="348" t="s">
        <v>318</v>
      </c>
      <c r="D322" s="346">
        <v>43</v>
      </c>
      <c r="E322" s="346">
        <v>1</v>
      </c>
      <c r="F322" s="339">
        <v>44</v>
      </c>
    </row>
    <row r="323" spans="1:6">
      <c r="A323" s="322" t="s">
        <v>457</v>
      </c>
      <c r="B323" s="318">
        <v>168</v>
      </c>
      <c r="C323" s="348" t="s">
        <v>457</v>
      </c>
      <c r="D323" s="346">
        <v>167</v>
      </c>
      <c r="E323" s="346">
        <v>1</v>
      </c>
      <c r="F323" s="339">
        <v>168</v>
      </c>
    </row>
    <row r="324" spans="1:6" ht="25.5">
      <c r="A324" s="320" t="s">
        <v>500</v>
      </c>
      <c r="B324" s="312">
        <v>905</v>
      </c>
      <c r="C324" s="337" t="s">
        <v>500</v>
      </c>
      <c r="D324" s="339">
        <v>899</v>
      </c>
      <c r="E324" s="339">
        <v>6</v>
      </c>
      <c r="F324" s="339">
        <v>905</v>
      </c>
    </row>
    <row r="325" spans="1:6" ht="25.5">
      <c r="A325" s="234" t="s">
        <v>903</v>
      </c>
      <c r="B325" s="318">
        <v>9</v>
      </c>
      <c r="C325" s="348" t="s">
        <v>429</v>
      </c>
      <c r="D325" s="346">
        <v>9</v>
      </c>
      <c r="E325" s="346" t="s">
        <v>210</v>
      </c>
      <c r="F325" s="339">
        <v>9</v>
      </c>
    </row>
    <row r="326" spans="1:6" ht="38.25">
      <c r="A326" s="322" t="s">
        <v>904</v>
      </c>
      <c r="B326" s="318">
        <v>71</v>
      </c>
      <c r="C326" s="348" t="s">
        <v>904</v>
      </c>
      <c r="D326" s="346">
        <v>71</v>
      </c>
      <c r="E326" s="346" t="s">
        <v>210</v>
      </c>
      <c r="F326" s="339">
        <v>71</v>
      </c>
    </row>
    <row r="327" spans="1:6" ht="38.25">
      <c r="A327" s="322" t="s">
        <v>547</v>
      </c>
      <c r="B327" s="318">
        <v>38</v>
      </c>
      <c r="C327" s="348" t="s">
        <v>547</v>
      </c>
      <c r="D327" s="346">
        <v>38</v>
      </c>
      <c r="E327" s="346" t="s">
        <v>210</v>
      </c>
      <c r="F327" s="339">
        <v>38</v>
      </c>
    </row>
    <row r="328" spans="1:6" ht="51">
      <c r="A328" s="322" t="s">
        <v>529</v>
      </c>
      <c r="B328" s="318">
        <v>99</v>
      </c>
      <c r="C328" s="348" t="s">
        <v>529</v>
      </c>
      <c r="D328" s="346">
        <v>99</v>
      </c>
      <c r="E328" s="346" t="s">
        <v>210</v>
      </c>
      <c r="F328" s="339">
        <v>99</v>
      </c>
    </row>
    <row r="329" spans="1:6" ht="51">
      <c r="A329" s="322" t="s">
        <v>905</v>
      </c>
      <c r="B329" s="318">
        <v>30</v>
      </c>
      <c r="C329" s="348" t="s">
        <v>905</v>
      </c>
      <c r="D329" s="346">
        <v>29</v>
      </c>
      <c r="E329" s="346">
        <v>1</v>
      </c>
      <c r="F329" s="339">
        <v>30</v>
      </c>
    </row>
    <row r="330" spans="1:6" ht="63.75">
      <c r="A330" s="322" t="s">
        <v>906</v>
      </c>
      <c r="B330" s="318">
        <v>53</v>
      </c>
      <c r="C330" s="348" t="s">
        <v>906</v>
      </c>
      <c r="D330" s="346">
        <v>53</v>
      </c>
      <c r="E330" s="346" t="s">
        <v>210</v>
      </c>
      <c r="F330" s="339">
        <v>53</v>
      </c>
    </row>
    <row r="331" spans="1:6" ht="51">
      <c r="A331" s="322" t="s">
        <v>527</v>
      </c>
      <c r="B331" s="318">
        <v>7</v>
      </c>
      <c r="C331" s="348" t="s">
        <v>527</v>
      </c>
      <c r="D331" s="346">
        <v>7</v>
      </c>
      <c r="E331" s="346" t="s">
        <v>210</v>
      </c>
      <c r="F331" s="339">
        <v>7</v>
      </c>
    </row>
    <row r="332" spans="1:6" ht="51">
      <c r="A332" s="322" t="s">
        <v>536</v>
      </c>
      <c r="B332" s="318">
        <v>88</v>
      </c>
      <c r="C332" s="348" t="s">
        <v>536</v>
      </c>
      <c r="D332" s="346">
        <v>87</v>
      </c>
      <c r="E332" s="346">
        <v>1</v>
      </c>
      <c r="F332" s="339">
        <v>88</v>
      </c>
    </row>
    <row r="333" spans="1:6" ht="51">
      <c r="A333" s="322" t="s">
        <v>907</v>
      </c>
      <c r="B333" s="318">
        <v>419</v>
      </c>
      <c r="C333" s="348" t="s">
        <v>907</v>
      </c>
      <c r="D333" s="346">
        <v>415</v>
      </c>
      <c r="E333" s="346">
        <v>4</v>
      </c>
      <c r="F333" s="339">
        <v>419</v>
      </c>
    </row>
    <row r="334" spans="1:6" ht="51">
      <c r="A334" s="322" t="s">
        <v>908</v>
      </c>
      <c r="B334" s="318">
        <v>91</v>
      </c>
      <c r="C334" s="348" t="s">
        <v>908</v>
      </c>
      <c r="D334" s="346">
        <v>91</v>
      </c>
      <c r="E334" s="346" t="s">
        <v>210</v>
      </c>
      <c r="F334" s="339">
        <v>91</v>
      </c>
    </row>
    <row r="335" spans="1:6" ht="51">
      <c r="A335" s="320" t="s">
        <v>955</v>
      </c>
      <c r="B335" s="312">
        <v>7</v>
      </c>
      <c r="C335" s="337" t="s">
        <v>955</v>
      </c>
      <c r="D335" s="339">
        <v>7</v>
      </c>
      <c r="E335" s="339" t="s">
        <v>210</v>
      </c>
      <c r="F335" s="339">
        <v>7</v>
      </c>
    </row>
    <row r="336" spans="1:6" ht="63.75">
      <c r="A336" s="322" t="s">
        <v>824</v>
      </c>
      <c r="B336" s="318">
        <v>2</v>
      </c>
      <c r="C336" s="348" t="s">
        <v>824</v>
      </c>
      <c r="D336" s="346">
        <v>2</v>
      </c>
      <c r="E336" s="346" t="s">
        <v>210</v>
      </c>
      <c r="F336" s="339">
        <v>2</v>
      </c>
    </row>
    <row r="337" spans="1:6" ht="76.5">
      <c r="A337" s="322" t="s">
        <v>300</v>
      </c>
      <c r="B337" s="318">
        <v>5</v>
      </c>
      <c r="C337" s="348" t="s">
        <v>300</v>
      </c>
      <c r="D337" s="346">
        <v>5</v>
      </c>
      <c r="E337" s="346" t="s">
        <v>210</v>
      </c>
      <c r="F337" s="339">
        <v>5</v>
      </c>
    </row>
    <row r="338" spans="1:6" ht="89.25">
      <c r="A338" s="322" t="s">
        <v>825</v>
      </c>
      <c r="B338" s="318">
        <v>0</v>
      </c>
      <c r="C338" s="348" t="s">
        <v>825</v>
      </c>
      <c r="D338" s="346" t="s">
        <v>210</v>
      </c>
      <c r="E338" s="346" t="s">
        <v>210</v>
      </c>
      <c r="F338" s="339">
        <v>0</v>
      </c>
    </row>
    <row r="339" spans="1:6">
      <c r="A339" s="323"/>
      <c r="B339" s="323"/>
      <c r="C339" s="345"/>
      <c r="D339" s="345"/>
      <c r="E339" s="345"/>
      <c r="F339" s="345"/>
    </row>
    <row r="340" spans="1:6">
      <c r="A340" s="326" t="s">
        <v>968</v>
      </c>
      <c r="B340" s="314"/>
      <c r="C340" s="342" t="s">
        <v>968</v>
      </c>
      <c r="D340" s="343"/>
      <c r="E340" s="343"/>
      <c r="F340" s="343"/>
    </row>
    <row r="341" spans="1:6" ht="15" customHeight="1">
      <c r="A341" s="316" t="s">
        <v>969</v>
      </c>
      <c r="B341" s="316"/>
      <c r="C341" s="347" t="s">
        <v>969</v>
      </c>
      <c r="D341" s="347"/>
      <c r="E341" s="347"/>
      <c r="F341" s="347"/>
    </row>
    <row r="342" spans="1:6">
      <c r="A342" s="326" t="s">
        <v>970</v>
      </c>
      <c r="B342" s="310"/>
      <c r="C342" s="342" t="s">
        <v>970</v>
      </c>
      <c r="D342" s="338"/>
      <c r="E342" s="338"/>
      <c r="F342" s="338"/>
    </row>
    <row r="343" spans="1:6">
      <c r="A343" s="326" t="s">
        <v>971</v>
      </c>
      <c r="B343" s="310"/>
      <c r="C343" s="342" t="s">
        <v>971</v>
      </c>
      <c r="D343" s="338"/>
      <c r="E343" s="338"/>
      <c r="F343" s="338"/>
    </row>
    <row r="344" spans="1:6">
      <c r="A344" s="326" t="s">
        <v>967</v>
      </c>
      <c r="B344" s="310"/>
      <c r="C344" s="342" t="s">
        <v>967</v>
      </c>
      <c r="D344" s="338"/>
      <c r="E344" s="338"/>
      <c r="F344" s="338"/>
    </row>
    <row r="345" spans="1:6">
      <c r="A345" s="326" t="s">
        <v>972</v>
      </c>
      <c r="B345" s="310"/>
      <c r="C345" s="342" t="s">
        <v>972</v>
      </c>
      <c r="D345" s="338"/>
      <c r="E345" s="338"/>
      <c r="F345" s="338"/>
    </row>
    <row r="346" spans="1:6">
      <c r="A346" s="326" t="s">
        <v>973</v>
      </c>
      <c r="B346" s="310"/>
      <c r="C346" s="342" t="s">
        <v>973</v>
      </c>
      <c r="D346" s="338"/>
      <c r="E346" s="338"/>
      <c r="F346" s="338"/>
    </row>
    <row r="347" spans="1:6">
      <c r="A347" s="326" t="s">
        <v>974</v>
      </c>
      <c r="B347" s="310"/>
      <c r="C347" s="342" t="s">
        <v>974</v>
      </c>
      <c r="D347" s="338"/>
      <c r="E347" s="338"/>
      <c r="F347" s="338"/>
    </row>
    <row r="348" spans="1:6">
      <c r="A348" s="326"/>
      <c r="B348" s="310"/>
      <c r="C348" s="342"/>
      <c r="D348" s="338"/>
      <c r="E348" s="338"/>
      <c r="F348" s="338"/>
    </row>
    <row r="349" spans="1:6">
      <c r="A349" s="326"/>
      <c r="B349" s="310"/>
      <c r="C349" s="342"/>
      <c r="D349" s="338"/>
      <c r="E349" s="338"/>
      <c r="F349" s="338"/>
    </row>
    <row r="350" spans="1:6">
      <c r="A350" s="326"/>
      <c r="B350" s="310"/>
      <c r="C350" s="342"/>
      <c r="D350" s="338"/>
      <c r="E350" s="338"/>
      <c r="F350" s="338"/>
    </row>
    <row r="351" spans="1:6">
      <c r="A351" s="326"/>
      <c r="B351" s="310"/>
      <c r="C351" s="342"/>
      <c r="D351" s="338"/>
      <c r="E351" s="338"/>
      <c r="F351" s="338"/>
    </row>
    <row r="352" spans="1:6">
      <c r="A352" s="326"/>
      <c r="B352" s="310"/>
      <c r="C352" s="342"/>
      <c r="D352" s="338"/>
      <c r="E352" s="338"/>
      <c r="F352" s="338"/>
    </row>
    <row r="353" spans="1:6">
      <c r="A353" s="326"/>
      <c r="B353" s="310"/>
      <c r="C353" s="342"/>
      <c r="D353" s="338"/>
      <c r="E353" s="338"/>
      <c r="F353" s="338"/>
    </row>
    <row r="354" spans="1:6">
      <c r="A354" s="321"/>
      <c r="B354" s="325"/>
      <c r="C354" s="344"/>
      <c r="D354" s="349"/>
      <c r="E354" s="349"/>
      <c r="F354" s="349"/>
    </row>
    <row r="355" spans="1:6">
      <c r="A355" s="317" t="s">
        <v>975</v>
      </c>
      <c r="B355" s="325"/>
      <c r="C355" s="341" t="s">
        <v>975</v>
      </c>
      <c r="D355" s="349"/>
      <c r="E355" s="349"/>
      <c r="F355" s="349"/>
    </row>
    <row r="356" spans="1:6">
      <c r="A356" s="326" t="s">
        <v>976</v>
      </c>
      <c r="B356" s="325"/>
      <c r="C356" s="342" t="s">
        <v>976</v>
      </c>
      <c r="D356" s="349"/>
      <c r="E356" s="349"/>
      <c r="F356" s="349"/>
    </row>
    <row r="357" spans="1:6">
      <c r="A357" s="326" t="s">
        <v>977</v>
      </c>
      <c r="B357" s="325"/>
      <c r="C357" s="342" t="s">
        <v>977</v>
      </c>
      <c r="D357" s="349"/>
      <c r="E357" s="349"/>
      <c r="F357" s="349"/>
    </row>
    <row r="358" spans="1:6">
      <c r="A358" s="321"/>
      <c r="B358" s="325"/>
      <c r="C358" s="344"/>
      <c r="D358" s="349"/>
      <c r="E358" s="349"/>
      <c r="F358" s="349"/>
    </row>
    <row r="359" spans="1:6">
      <c r="A359" s="326" t="s">
        <v>978</v>
      </c>
      <c r="B359" s="323"/>
      <c r="C359" s="342" t="s">
        <v>978</v>
      </c>
      <c r="D359" s="349"/>
      <c r="E359" s="345"/>
      <c r="F359" s="345"/>
    </row>
    <row r="360" spans="1:6">
      <c r="A360" s="326" t="s">
        <v>979</v>
      </c>
      <c r="B360" s="323"/>
      <c r="C360" s="342" t="s">
        <v>979</v>
      </c>
      <c r="D360" s="349"/>
      <c r="E360" s="345"/>
      <c r="F360" s="345"/>
    </row>
  </sheetData>
  <autoFilter ref="A1:B365"/>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0" tint="-0.249977111117893"/>
  </sheetPr>
  <dimension ref="A1:Q20"/>
  <sheetViews>
    <sheetView showRowColHeaders="0" zoomScaleNormal="100" workbookViewId="0"/>
  </sheetViews>
  <sheetFormatPr defaultRowHeight="15"/>
  <cols>
    <col min="1" max="1" width="27.5703125" customWidth="1"/>
    <col min="2" max="13" width="9.5703125" bestFit="1" customWidth="1"/>
    <col min="14" max="14" width="9.28515625" bestFit="1" customWidth="1"/>
    <col min="15" max="15" width="9.28515625" customWidth="1"/>
    <col min="16" max="16" width="12.42578125" customWidth="1"/>
    <col min="17" max="17" width="16.140625" customWidth="1"/>
    <col min="18" max="18" width="13.7109375" customWidth="1"/>
  </cols>
  <sheetData>
    <row r="1" spans="1:17" ht="15.95" customHeight="1">
      <c r="A1" s="155"/>
    </row>
    <row r="2" spans="1:17" ht="15.95" customHeight="1"/>
    <row r="3" spans="1:17" ht="26.25">
      <c r="A3" s="22" t="s">
        <v>501</v>
      </c>
    </row>
    <row r="4" spans="1:17" ht="33" customHeight="1">
      <c r="A4" s="612" t="s">
        <v>828</v>
      </c>
      <c r="B4" s="612"/>
      <c r="C4" s="612"/>
      <c r="D4" s="612"/>
      <c r="E4" s="612"/>
      <c r="F4" s="612"/>
      <c r="G4" s="612"/>
      <c r="H4" s="612"/>
      <c r="I4" s="612"/>
      <c r="J4" s="612"/>
      <c r="K4" s="612"/>
      <c r="L4" s="612"/>
      <c r="M4" s="612"/>
      <c r="N4" s="612"/>
      <c r="O4" s="612"/>
      <c r="P4" s="612"/>
    </row>
    <row r="6" spans="1:17" s="2" customFormat="1" ht="21">
      <c r="A6" s="643" t="s">
        <v>502</v>
      </c>
      <c r="B6" s="644"/>
      <c r="C6" s="644"/>
      <c r="D6" s="644"/>
      <c r="E6" s="644"/>
      <c r="F6" s="644"/>
      <c r="G6" s="644"/>
      <c r="H6" s="644"/>
      <c r="I6" s="644"/>
      <c r="J6" s="644"/>
      <c r="K6" s="644"/>
      <c r="L6" s="644"/>
      <c r="M6" s="644"/>
      <c r="N6" s="644"/>
      <c r="O6" s="645"/>
      <c r="P6" s="24"/>
      <c r="Q6" s="24"/>
    </row>
    <row r="7" spans="1:17" s="2" customFormat="1" ht="105">
      <c r="A7" s="24"/>
      <c r="B7" s="301" t="s">
        <v>23</v>
      </c>
      <c r="C7" s="301" t="s">
        <v>52</v>
      </c>
      <c r="D7" s="301" t="s">
        <v>53</v>
      </c>
      <c r="E7" s="301" t="s">
        <v>54</v>
      </c>
      <c r="F7" s="301" t="s">
        <v>27</v>
      </c>
      <c r="G7" s="301" t="s">
        <v>28</v>
      </c>
      <c r="H7" s="301" t="s">
        <v>29</v>
      </c>
      <c r="I7" s="301" t="s">
        <v>30</v>
      </c>
      <c r="J7" s="301" t="s">
        <v>31</v>
      </c>
      <c r="K7" s="301" t="s">
        <v>32</v>
      </c>
      <c r="L7" s="301" t="s">
        <v>33</v>
      </c>
      <c r="M7" s="301" t="s">
        <v>34</v>
      </c>
      <c r="N7" s="301" t="s">
        <v>815</v>
      </c>
      <c r="O7" s="301" t="s">
        <v>821</v>
      </c>
      <c r="P7" s="25" t="s">
        <v>829</v>
      </c>
      <c r="Q7" s="30" t="s">
        <v>841</v>
      </c>
    </row>
    <row r="8" spans="1:17" s="2" customFormat="1">
      <c r="A8" s="9" t="s">
        <v>38</v>
      </c>
      <c r="B8" s="10">
        <v>3004</v>
      </c>
      <c r="C8" s="10">
        <v>3147</v>
      </c>
      <c r="D8" s="10">
        <v>3411</v>
      </c>
      <c r="E8" s="10">
        <v>3414</v>
      </c>
      <c r="F8" s="10">
        <v>3430</v>
      </c>
      <c r="G8" s="10">
        <v>3626</v>
      </c>
      <c r="H8" s="10">
        <v>3500</v>
      </c>
      <c r="I8" s="10">
        <v>2927</v>
      </c>
      <c r="J8" s="10">
        <v>3210</v>
      </c>
      <c r="K8" s="10">
        <v>3139</v>
      </c>
      <c r="L8" s="10">
        <v>3190</v>
      </c>
      <c r="M8" s="10">
        <v>2293</v>
      </c>
      <c r="N8" s="10">
        <v>421</v>
      </c>
      <c r="O8" s="10">
        <v>258</v>
      </c>
      <c r="P8" s="20">
        <v>1</v>
      </c>
      <c r="Q8" s="9"/>
    </row>
    <row r="9" spans="1:17">
      <c r="A9" s="8" t="s">
        <v>9</v>
      </c>
      <c r="B9" s="11">
        <v>72</v>
      </c>
      <c r="C9" s="11">
        <v>71</v>
      </c>
      <c r="D9" s="11">
        <v>92</v>
      </c>
      <c r="E9" s="11">
        <v>101</v>
      </c>
      <c r="F9" s="11">
        <v>112</v>
      </c>
      <c r="G9" s="11">
        <v>130</v>
      </c>
      <c r="H9" s="11">
        <v>125</v>
      </c>
      <c r="I9" s="11">
        <v>66</v>
      </c>
      <c r="J9" s="11">
        <v>78</v>
      </c>
      <c r="K9" s="11">
        <v>78</v>
      </c>
      <c r="L9" s="11">
        <v>106</v>
      </c>
      <c r="M9" s="11">
        <v>64</v>
      </c>
      <c r="N9" s="11">
        <v>8</v>
      </c>
      <c r="O9" s="11">
        <v>6</v>
      </c>
      <c r="P9" s="20">
        <v>2.3255813953488372E-2</v>
      </c>
      <c r="Q9" s="9"/>
    </row>
    <row r="10" spans="1:17">
      <c r="A10" s="8" t="s">
        <v>39</v>
      </c>
      <c r="B10" s="11">
        <v>215</v>
      </c>
      <c r="C10" s="11">
        <v>264</v>
      </c>
      <c r="D10" s="11">
        <v>306</v>
      </c>
      <c r="E10" s="11">
        <v>249</v>
      </c>
      <c r="F10" s="11">
        <v>275</v>
      </c>
      <c r="G10" s="11">
        <v>272</v>
      </c>
      <c r="H10" s="11">
        <v>254</v>
      </c>
      <c r="I10" s="11">
        <v>230</v>
      </c>
      <c r="J10" s="11">
        <v>232</v>
      </c>
      <c r="K10" s="11">
        <v>234</v>
      </c>
      <c r="L10" s="11">
        <v>251</v>
      </c>
      <c r="M10" s="11">
        <v>174</v>
      </c>
      <c r="N10" s="11">
        <v>13</v>
      </c>
      <c r="O10" s="11">
        <v>10</v>
      </c>
      <c r="P10" s="20">
        <v>3.875968992248062E-2</v>
      </c>
      <c r="Q10" s="9"/>
    </row>
    <row r="11" spans="1:17">
      <c r="A11" s="8" t="s">
        <v>11</v>
      </c>
      <c r="B11" s="11">
        <v>260</v>
      </c>
      <c r="C11" s="11">
        <v>294</v>
      </c>
      <c r="D11" s="11">
        <v>308</v>
      </c>
      <c r="E11" s="11">
        <v>334</v>
      </c>
      <c r="F11" s="11">
        <v>327</v>
      </c>
      <c r="G11" s="11">
        <v>327</v>
      </c>
      <c r="H11" s="11">
        <v>272</v>
      </c>
      <c r="I11" s="11">
        <v>221</v>
      </c>
      <c r="J11" s="11">
        <v>213</v>
      </c>
      <c r="K11" s="11">
        <v>224</v>
      </c>
      <c r="L11" s="11">
        <v>249</v>
      </c>
      <c r="M11" s="11">
        <v>136</v>
      </c>
      <c r="N11" s="11">
        <v>13</v>
      </c>
      <c r="O11" s="11">
        <v>12</v>
      </c>
      <c r="P11" s="20">
        <v>4.6511627906976744E-2</v>
      </c>
      <c r="Q11" s="9"/>
    </row>
    <row r="12" spans="1:17">
      <c r="A12" s="8" t="s">
        <v>36</v>
      </c>
      <c r="B12" s="11">
        <v>194</v>
      </c>
      <c r="C12" s="11">
        <v>194</v>
      </c>
      <c r="D12" s="11">
        <v>231</v>
      </c>
      <c r="E12" s="11">
        <v>250</v>
      </c>
      <c r="F12" s="11">
        <v>237</v>
      </c>
      <c r="G12" s="11">
        <v>211</v>
      </c>
      <c r="H12" s="11">
        <v>200</v>
      </c>
      <c r="I12" s="11">
        <v>169</v>
      </c>
      <c r="J12" s="11">
        <v>188</v>
      </c>
      <c r="K12" s="11">
        <v>168</v>
      </c>
      <c r="L12" s="11">
        <v>201</v>
      </c>
      <c r="M12" s="11">
        <v>141</v>
      </c>
      <c r="N12" s="11">
        <v>11</v>
      </c>
      <c r="O12" s="11">
        <v>19</v>
      </c>
      <c r="P12" s="20">
        <v>7.3643410852713184E-2</v>
      </c>
      <c r="Q12" s="9"/>
    </row>
    <row r="13" spans="1:17">
      <c r="A13" s="8" t="s">
        <v>13</v>
      </c>
      <c r="B13" s="11">
        <v>219</v>
      </c>
      <c r="C13" s="11">
        <v>279</v>
      </c>
      <c r="D13" s="11">
        <v>295</v>
      </c>
      <c r="E13" s="11">
        <v>290</v>
      </c>
      <c r="F13" s="11">
        <v>248</v>
      </c>
      <c r="G13" s="11">
        <v>268</v>
      </c>
      <c r="H13" s="11">
        <v>271</v>
      </c>
      <c r="I13" s="11">
        <v>200</v>
      </c>
      <c r="J13" s="11">
        <v>194</v>
      </c>
      <c r="K13" s="11">
        <v>242</v>
      </c>
      <c r="L13" s="11">
        <v>202</v>
      </c>
      <c r="M13" s="11">
        <v>180</v>
      </c>
      <c r="N13" s="11">
        <v>24</v>
      </c>
      <c r="O13" s="11">
        <v>25</v>
      </c>
      <c r="P13" s="20">
        <v>9.6899224806201556E-2</v>
      </c>
      <c r="Q13" s="9"/>
    </row>
    <row r="14" spans="1:17">
      <c r="A14" s="8" t="s">
        <v>14</v>
      </c>
      <c r="B14" s="11">
        <v>468</v>
      </c>
      <c r="C14" s="11">
        <v>426</v>
      </c>
      <c r="D14" s="11">
        <v>434</v>
      </c>
      <c r="E14" s="11">
        <v>401</v>
      </c>
      <c r="F14" s="11">
        <v>436</v>
      </c>
      <c r="G14" s="11">
        <v>553</v>
      </c>
      <c r="H14" s="11">
        <v>500</v>
      </c>
      <c r="I14" s="11">
        <v>407</v>
      </c>
      <c r="J14" s="11">
        <v>449</v>
      </c>
      <c r="K14" s="11">
        <v>473</v>
      </c>
      <c r="L14" s="11">
        <v>432</v>
      </c>
      <c r="M14" s="11">
        <v>308</v>
      </c>
      <c r="N14" s="11">
        <v>37</v>
      </c>
      <c r="O14" s="11">
        <v>25</v>
      </c>
      <c r="P14" s="20">
        <v>9.6899224806201556E-2</v>
      </c>
      <c r="Q14" s="9"/>
    </row>
    <row r="15" spans="1:17">
      <c r="A15" s="8" t="s">
        <v>15</v>
      </c>
      <c r="B15" s="11">
        <v>550</v>
      </c>
      <c r="C15" s="11">
        <v>578</v>
      </c>
      <c r="D15" s="11">
        <v>602</v>
      </c>
      <c r="E15" s="11">
        <v>699</v>
      </c>
      <c r="F15" s="11">
        <v>763</v>
      </c>
      <c r="G15" s="11">
        <v>784</v>
      </c>
      <c r="H15" s="11">
        <v>686</v>
      </c>
      <c r="I15" s="11">
        <v>632</v>
      </c>
      <c r="J15" s="11">
        <v>779</v>
      </c>
      <c r="K15" s="11">
        <v>708</v>
      </c>
      <c r="L15" s="11">
        <v>731</v>
      </c>
      <c r="M15" s="11">
        <v>605</v>
      </c>
      <c r="N15" s="11">
        <v>218</v>
      </c>
      <c r="O15" s="11">
        <v>81</v>
      </c>
      <c r="P15" s="20">
        <v>0.31395348837209303</v>
      </c>
      <c r="Q15" s="9"/>
    </row>
    <row r="16" spans="1:17">
      <c r="A16" s="8" t="s">
        <v>16</v>
      </c>
      <c r="B16" s="11">
        <v>497</v>
      </c>
      <c r="C16" s="11">
        <v>533</v>
      </c>
      <c r="D16" s="11">
        <v>508</v>
      </c>
      <c r="E16" s="11">
        <v>854</v>
      </c>
      <c r="F16" s="11">
        <v>530</v>
      </c>
      <c r="G16" s="11">
        <v>601</v>
      </c>
      <c r="H16" s="11">
        <v>600</v>
      </c>
      <c r="I16" s="11">
        <v>493</v>
      </c>
      <c r="J16" s="11">
        <v>553</v>
      </c>
      <c r="K16" s="11">
        <v>551</v>
      </c>
      <c r="L16" s="11">
        <v>538</v>
      </c>
      <c r="M16" s="11">
        <v>350</v>
      </c>
      <c r="N16" s="11">
        <v>38</v>
      </c>
      <c r="O16" s="11">
        <v>55</v>
      </c>
      <c r="P16" s="20">
        <v>0.2131782945736434</v>
      </c>
      <c r="Q16" s="9"/>
    </row>
    <row r="17" spans="1:17">
      <c r="A17" s="8" t="s">
        <v>18</v>
      </c>
      <c r="B17" s="11">
        <v>597</v>
      </c>
      <c r="C17" s="11">
        <v>550</v>
      </c>
      <c r="D17" s="11">
        <v>578</v>
      </c>
      <c r="E17" s="11">
        <v>602</v>
      </c>
      <c r="F17" s="11">
        <v>699</v>
      </c>
      <c r="G17" s="11">
        <v>763</v>
      </c>
      <c r="H17" s="11">
        <v>524</v>
      </c>
      <c r="I17" s="11">
        <v>455</v>
      </c>
      <c r="J17" s="11">
        <v>481</v>
      </c>
      <c r="K17" s="11">
        <v>417</v>
      </c>
      <c r="L17" s="11">
        <v>435</v>
      </c>
      <c r="M17" s="11">
        <v>298</v>
      </c>
      <c r="N17" s="11">
        <v>51</v>
      </c>
      <c r="O17" s="11">
        <v>21</v>
      </c>
      <c r="P17" s="20">
        <v>8.1395348837209308E-2</v>
      </c>
      <c r="Q17" s="9"/>
    </row>
    <row r="18" spans="1:17" ht="17.25">
      <c r="A18" s="8" t="s">
        <v>814</v>
      </c>
      <c r="B18" s="11"/>
      <c r="C18" s="11"/>
      <c r="D18" s="11"/>
      <c r="E18" s="11"/>
      <c r="F18" s="11"/>
      <c r="G18" s="11"/>
      <c r="H18" s="11">
        <v>52</v>
      </c>
      <c r="I18" s="11">
        <v>54</v>
      </c>
      <c r="J18" s="11">
        <v>43</v>
      </c>
      <c r="K18" s="11">
        <v>44</v>
      </c>
      <c r="L18" s="11">
        <v>45</v>
      </c>
      <c r="M18" s="11">
        <v>38</v>
      </c>
      <c r="N18" s="11">
        <v>8</v>
      </c>
      <c r="O18" s="11">
        <v>4</v>
      </c>
      <c r="P18" s="20">
        <v>1.5503875968992248E-2</v>
      </c>
      <c r="Q18" s="8"/>
    </row>
    <row r="19" spans="1:17">
      <c r="A19" s="13" t="s">
        <v>813</v>
      </c>
    </row>
    <row r="20" spans="1:17">
      <c r="A20" s="13" t="s">
        <v>504</v>
      </c>
    </row>
  </sheetData>
  <mergeCells count="2">
    <mergeCell ref="A4:P4"/>
    <mergeCell ref="A6:O6"/>
  </mergeCells>
  <pageMargins left="0.7" right="0.7" top="0.75" bottom="0.75" header="0.3" footer="0.3"/>
  <drawing r:id="rId1"/>
  <extLst>
    <ext xmlns:x14="http://schemas.microsoft.com/office/spreadsheetml/2009/9/main" uri="{05C60535-1F16-4fd2-B633-F4F36F0B64E0}">
      <x14:sparklineGroups xmlns:xm="http://schemas.microsoft.com/office/excel/2006/main">
        <x14:sparklineGroup manualMax="0" manualMin="0"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'Conservation area consent Nat R'!B8:M8</xm:f>
              <xm:sqref>Q8</xm:sqref>
            </x14:sparkline>
            <x14:sparkline>
              <xm:f>'Conservation area consent Nat R'!B9:M9</xm:f>
              <xm:sqref>Q9</xm:sqref>
            </x14:sparkline>
            <x14:sparkline>
              <xm:f>'Conservation area consent Nat R'!B10:M10</xm:f>
              <xm:sqref>Q10</xm:sqref>
            </x14:sparkline>
            <x14:sparkline>
              <xm:f>'Conservation area consent Nat R'!B11:M11</xm:f>
              <xm:sqref>Q11</xm:sqref>
            </x14:sparkline>
            <x14:sparkline>
              <xm:f>'Conservation area consent Nat R'!B12:M12</xm:f>
              <xm:sqref>Q12</xm:sqref>
            </x14:sparkline>
            <x14:sparkline>
              <xm:f>'Conservation area consent Nat R'!B13:M13</xm:f>
              <xm:sqref>Q13</xm:sqref>
            </x14:sparkline>
            <x14:sparkline>
              <xm:f>'Conservation area consent Nat R'!B14:M14</xm:f>
              <xm:sqref>Q14</xm:sqref>
            </x14:sparkline>
            <x14:sparkline>
              <xm:f>'Conservation area consent Nat R'!B15:M15</xm:f>
              <xm:sqref>Q15</xm:sqref>
            </x14:sparkline>
            <x14:sparkline>
              <xm:f>'Conservation area consent Nat R'!B16:M16</xm:f>
              <xm:sqref>Q16</xm:sqref>
            </x14:sparkline>
            <x14:sparkline>
              <xm:f>'Conservation area consent Nat R'!B17:M17</xm:f>
              <xm:sqref>Q17</xm:sqref>
            </x14:sparkline>
          </x14:sparklines>
        </x14:sparklineGroup>
        <x14:sparklineGroup manualMax="0" manualMin="0"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'Conservation area consent Nat R'!H18:M18</xm:f>
              <xm:sqref>Q18</xm:sqref>
            </x14:sparkline>
          </x14:sparklines>
        </x14:sparklineGroup>
      </x14:sparklineGroup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0" tint="-0.249977111117893"/>
  </sheetPr>
  <dimension ref="A1:O401"/>
  <sheetViews>
    <sheetView showRowColHeaders="0" zoomScaleNormal="100" workbookViewId="0"/>
  </sheetViews>
  <sheetFormatPr defaultRowHeight="15"/>
  <cols>
    <col min="1" max="1" width="16" style="5" customWidth="1"/>
    <col min="2" max="2" width="21.85546875" style="5" bestFit="1" customWidth="1"/>
    <col min="3" max="3" width="37.42578125" style="5" customWidth="1"/>
    <col min="4" max="10" width="10.42578125" style="5" customWidth="1"/>
    <col min="11" max="16384" width="9.140625" style="5"/>
  </cols>
  <sheetData>
    <row r="1" spans="1:15" ht="15.95" customHeight="1">
      <c r="A1" s="155"/>
    </row>
    <row r="2" spans="1:15" ht="15.95" customHeight="1"/>
    <row r="3" spans="1:15" ht="26.25">
      <c r="A3" s="22" t="s">
        <v>505</v>
      </c>
    </row>
    <row r="4" spans="1:15" ht="30.75" customHeight="1">
      <c r="A4" s="612" t="s">
        <v>828</v>
      </c>
      <c r="B4" s="612"/>
      <c r="C4" s="612"/>
      <c r="D4" s="612"/>
      <c r="E4" s="612"/>
      <c r="F4" s="612"/>
      <c r="G4" s="612"/>
      <c r="H4" s="612"/>
      <c r="I4" s="612"/>
      <c r="J4" s="46"/>
      <c r="K4" s="46"/>
      <c r="L4" s="46"/>
      <c r="M4" s="46"/>
      <c r="N4" s="46"/>
      <c r="O4" s="46"/>
    </row>
    <row r="6" spans="1:15" ht="26.25">
      <c r="A6" s="179" t="s">
        <v>667</v>
      </c>
      <c r="B6" s="178"/>
      <c r="C6" s="178"/>
      <c r="D6" s="178"/>
      <c r="E6" s="178"/>
      <c r="F6" s="178"/>
      <c r="G6" s="178"/>
      <c r="H6" s="178"/>
      <c r="I6" s="178"/>
      <c r="J6" s="188"/>
    </row>
    <row r="7" spans="1:15" ht="17.25">
      <c r="A7" s="24" t="s">
        <v>503</v>
      </c>
      <c r="B7" s="24" t="s">
        <v>671</v>
      </c>
      <c r="C7" s="24" t="s">
        <v>58</v>
      </c>
      <c r="D7" s="301" t="s">
        <v>30</v>
      </c>
      <c r="E7" s="301" t="s">
        <v>31</v>
      </c>
      <c r="F7" s="301" t="s">
        <v>32</v>
      </c>
      <c r="G7" s="301" t="s">
        <v>33</v>
      </c>
      <c r="H7" s="301" t="s">
        <v>34</v>
      </c>
      <c r="I7" s="301" t="s">
        <v>815</v>
      </c>
      <c r="J7" s="301" t="s">
        <v>821</v>
      </c>
    </row>
    <row r="8" spans="1:15">
      <c r="A8" s="9" t="s">
        <v>649</v>
      </c>
      <c r="B8" s="9"/>
      <c r="C8" s="9"/>
      <c r="D8" s="9">
        <v>66</v>
      </c>
      <c r="E8" s="9">
        <v>78</v>
      </c>
      <c r="F8" s="9">
        <v>78</v>
      </c>
      <c r="G8" s="9">
        <v>106</v>
      </c>
      <c r="H8" s="9">
        <v>64</v>
      </c>
      <c r="I8" s="9">
        <v>8</v>
      </c>
      <c r="J8" s="9">
        <v>6</v>
      </c>
    </row>
    <row r="9" spans="1:15">
      <c r="A9" s="21"/>
      <c r="B9" s="21"/>
      <c r="C9" s="21" t="s">
        <v>636</v>
      </c>
      <c r="D9" s="21">
        <v>19</v>
      </c>
      <c r="E9" s="21">
        <v>11</v>
      </c>
      <c r="F9" s="21">
        <v>21</v>
      </c>
      <c r="G9" s="21">
        <v>23</v>
      </c>
      <c r="H9" s="21">
        <v>12</v>
      </c>
      <c r="I9" s="21">
        <v>1</v>
      </c>
      <c r="J9" s="21">
        <v>4</v>
      </c>
    </row>
    <row r="10" spans="1:15">
      <c r="A10" s="21"/>
      <c r="B10" s="21"/>
      <c r="C10" s="21" t="s">
        <v>442</v>
      </c>
      <c r="D10" s="21">
        <v>6</v>
      </c>
      <c r="E10" s="21">
        <v>15</v>
      </c>
      <c r="F10" s="21">
        <v>12</v>
      </c>
      <c r="G10" s="21">
        <v>24</v>
      </c>
      <c r="H10" s="21">
        <v>23</v>
      </c>
      <c r="I10" s="21">
        <v>2</v>
      </c>
      <c r="J10" s="21">
        <v>1</v>
      </c>
    </row>
    <row r="11" spans="1:15">
      <c r="A11" s="21"/>
      <c r="B11" s="21" t="s">
        <v>60</v>
      </c>
      <c r="C11" s="21"/>
      <c r="D11" s="21"/>
      <c r="E11" s="21"/>
      <c r="F11" s="21"/>
      <c r="G11" s="21"/>
      <c r="H11" s="21"/>
      <c r="I11" s="21"/>
      <c r="J11" s="21"/>
    </row>
    <row r="12" spans="1:15">
      <c r="A12" s="21"/>
      <c r="B12" s="21"/>
      <c r="C12" s="21" t="s">
        <v>61</v>
      </c>
      <c r="D12" s="21">
        <v>6</v>
      </c>
      <c r="E12" s="21">
        <v>2</v>
      </c>
      <c r="F12" s="21">
        <v>2</v>
      </c>
      <c r="G12" s="21">
        <v>5</v>
      </c>
      <c r="H12" s="21">
        <v>5</v>
      </c>
      <c r="I12" s="21">
        <v>0</v>
      </c>
      <c r="J12" s="21">
        <v>0</v>
      </c>
    </row>
    <row r="13" spans="1:15">
      <c r="A13" s="21"/>
      <c r="B13" s="21"/>
      <c r="C13" s="21" t="s">
        <v>62</v>
      </c>
      <c r="D13" s="21">
        <v>12</v>
      </c>
      <c r="E13" s="21">
        <v>21</v>
      </c>
      <c r="F13" s="21">
        <v>18</v>
      </c>
      <c r="G13" s="21">
        <v>16</v>
      </c>
      <c r="H13" s="21">
        <v>5</v>
      </c>
      <c r="I13" s="21">
        <v>0</v>
      </c>
      <c r="J13" s="21">
        <v>0</v>
      </c>
    </row>
    <row r="14" spans="1:15">
      <c r="A14" s="21"/>
      <c r="B14" s="21"/>
      <c r="C14" s="21" t="s">
        <v>63</v>
      </c>
      <c r="D14" s="21">
        <v>3</v>
      </c>
      <c r="E14" s="21">
        <v>6</v>
      </c>
      <c r="F14" s="21">
        <v>5</v>
      </c>
      <c r="G14" s="21">
        <v>4</v>
      </c>
      <c r="H14" s="21">
        <v>3</v>
      </c>
      <c r="I14" s="21">
        <v>1</v>
      </c>
      <c r="J14" s="21">
        <v>0</v>
      </c>
    </row>
    <row r="15" spans="1:15">
      <c r="A15" s="21"/>
      <c r="B15" s="21"/>
      <c r="C15" s="21" t="s">
        <v>64</v>
      </c>
      <c r="D15" s="21" t="s">
        <v>68</v>
      </c>
      <c r="E15" s="21">
        <v>9</v>
      </c>
      <c r="F15" s="21">
        <v>1</v>
      </c>
      <c r="G15" s="21">
        <v>6</v>
      </c>
      <c r="H15" s="21" t="s">
        <v>210</v>
      </c>
      <c r="I15" s="21">
        <v>0</v>
      </c>
      <c r="J15" s="21">
        <v>0</v>
      </c>
    </row>
    <row r="16" spans="1:15">
      <c r="A16" s="21"/>
      <c r="B16" s="21"/>
      <c r="C16" s="21" t="s">
        <v>65</v>
      </c>
      <c r="D16" s="21">
        <v>1</v>
      </c>
      <c r="E16" s="21">
        <v>2</v>
      </c>
      <c r="F16" s="21">
        <v>4</v>
      </c>
      <c r="G16" s="21">
        <v>2</v>
      </c>
      <c r="H16" s="21" t="s">
        <v>210</v>
      </c>
      <c r="I16" s="21">
        <v>0</v>
      </c>
      <c r="J16" s="21">
        <v>0</v>
      </c>
    </row>
    <row r="17" spans="1:10">
      <c r="A17" s="21"/>
      <c r="B17" s="21" t="s">
        <v>506</v>
      </c>
      <c r="C17" s="21"/>
      <c r="D17" s="21"/>
      <c r="E17" s="21"/>
      <c r="F17" s="21"/>
      <c r="G17" s="21"/>
      <c r="H17" s="21"/>
      <c r="I17" s="21"/>
      <c r="J17" s="21"/>
    </row>
    <row r="18" spans="1:10">
      <c r="A18" s="21"/>
      <c r="B18" s="21"/>
      <c r="C18" s="21" t="s">
        <v>67</v>
      </c>
      <c r="D18" s="21">
        <v>4</v>
      </c>
      <c r="E18" s="21" t="s">
        <v>68</v>
      </c>
      <c r="F18" s="21">
        <v>5</v>
      </c>
      <c r="G18" s="21">
        <v>7</v>
      </c>
      <c r="H18" s="21">
        <v>7</v>
      </c>
      <c r="I18" s="21">
        <v>0</v>
      </c>
      <c r="J18" s="21">
        <v>1</v>
      </c>
    </row>
    <row r="19" spans="1:10">
      <c r="A19" s="21"/>
      <c r="B19" s="21"/>
      <c r="C19" s="21" t="s">
        <v>69</v>
      </c>
      <c r="D19" s="21">
        <v>0</v>
      </c>
      <c r="E19" s="21">
        <v>1</v>
      </c>
      <c r="F19" s="21" t="s">
        <v>68</v>
      </c>
      <c r="G19" s="21">
        <v>1</v>
      </c>
      <c r="H19" s="21">
        <v>1</v>
      </c>
      <c r="I19" s="21">
        <v>0</v>
      </c>
      <c r="J19" s="21">
        <v>0</v>
      </c>
    </row>
    <row r="20" spans="1:10">
      <c r="A20" s="21"/>
      <c r="B20" s="21"/>
      <c r="C20" s="21" t="s">
        <v>70</v>
      </c>
      <c r="D20" s="21">
        <v>0</v>
      </c>
      <c r="E20" s="21">
        <v>2</v>
      </c>
      <c r="F20" s="21">
        <v>1</v>
      </c>
      <c r="G20" s="21">
        <v>4</v>
      </c>
      <c r="H20" s="21">
        <v>4</v>
      </c>
      <c r="I20" s="21">
        <v>2</v>
      </c>
      <c r="J20" s="21">
        <v>0</v>
      </c>
    </row>
    <row r="21" spans="1:10">
      <c r="A21" s="21"/>
      <c r="B21" s="21"/>
      <c r="C21" s="21" t="s">
        <v>71</v>
      </c>
      <c r="D21" s="21">
        <v>9</v>
      </c>
      <c r="E21" s="21">
        <v>6</v>
      </c>
      <c r="F21" s="21">
        <v>3</v>
      </c>
      <c r="G21" s="21">
        <v>9</v>
      </c>
      <c r="H21" s="21">
        <v>3</v>
      </c>
      <c r="I21" s="21">
        <v>2</v>
      </c>
      <c r="J21" s="21">
        <v>0</v>
      </c>
    </row>
    <row r="22" spans="1:10">
      <c r="A22" s="21"/>
      <c r="B22" s="21"/>
      <c r="C22" s="21" t="s">
        <v>72</v>
      </c>
      <c r="D22" s="21">
        <v>4</v>
      </c>
      <c r="E22" s="21">
        <v>1</v>
      </c>
      <c r="F22" s="21">
        <v>6</v>
      </c>
      <c r="G22" s="21">
        <v>5</v>
      </c>
      <c r="H22" s="21">
        <v>1</v>
      </c>
      <c r="I22" s="21">
        <v>0</v>
      </c>
      <c r="J22" s="21">
        <v>0</v>
      </c>
    </row>
    <row r="23" spans="1:10">
      <c r="A23" s="9" t="s">
        <v>650</v>
      </c>
      <c r="B23" s="9"/>
      <c r="C23" s="9"/>
      <c r="D23" s="9">
        <v>230</v>
      </c>
      <c r="E23" s="9">
        <v>232</v>
      </c>
      <c r="F23" s="9">
        <v>234</v>
      </c>
      <c r="G23" s="9">
        <v>425</v>
      </c>
      <c r="H23" s="9">
        <v>174</v>
      </c>
      <c r="I23" s="9">
        <v>13</v>
      </c>
      <c r="J23" s="9">
        <v>10</v>
      </c>
    </row>
    <row r="24" spans="1:10">
      <c r="A24" s="21"/>
      <c r="B24" s="21" t="s">
        <v>74</v>
      </c>
      <c r="C24" s="21"/>
      <c r="D24" s="21"/>
      <c r="E24" s="21"/>
      <c r="F24" s="21"/>
      <c r="G24" s="21"/>
      <c r="H24" s="21"/>
      <c r="I24" s="21"/>
      <c r="J24" s="21"/>
    </row>
    <row r="25" spans="1:10">
      <c r="A25" s="21"/>
      <c r="B25" s="21"/>
      <c r="C25" s="21" t="s">
        <v>75</v>
      </c>
      <c r="D25" s="21" t="s">
        <v>68</v>
      </c>
      <c r="E25" s="21">
        <v>20</v>
      </c>
      <c r="F25" s="21">
        <v>29</v>
      </c>
      <c r="G25" s="21">
        <v>16</v>
      </c>
      <c r="H25" s="21">
        <v>15</v>
      </c>
      <c r="I25" s="21">
        <v>1</v>
      </c>
      <c r="J25" s="21">
        <v>1</v>
      </c>
    </row>
    <row r="26" spans="1:10">
      <c r="A26" s="21"/>
      <c r="B26" s="21"/>
      <c r="C26" s="21" t="s">
        <v>76</v>
      </c>
      <c r="D26" s="21" t="s">
        <v>68</v>
      </c>
      <c r="E26" s="21">
        <v>8</v>
      </c>
      <c r="F26" s="21">
        <v>9</v>
      </c>
      <c r="G26" s="21">
        <v>26</v>
      </c>
      <c r="H26" s="21">
        <v>20</v>
      </c>
      <c r="I26" s="21">
        <v>0</v>
      </c>
      <c r="J26" s="21">
        <v>0</v>
      </c>
    </row>
    <row r="27" spans="1:10">
      <c r="A27" s="21"/>
      <c r="B27" s="21"/>
      <c r="C27" s="21" t="s">
        <v>77</v>
      </c>
      <c r="D27" s="21">
        <v>3</v>
      </c>
      <c r="E27" s="21">
        <v>1</v>
      </c>
      <c r="F27" s="21" t="s">
        <v>68</v>
      </c>
      <c r="G27" s="21" t="s">
        <v>68</v>
      </c>
      <c r="H27" s="21" t="s">
        <v>210</v>
      </c>
      <c r="I27" s="21">
        <v>0</v>
      </c>
      <c r="J27" s="21">
        <v>0</v>
      </c>
    </row>
    <row r="28" spans="1:10">
      <c r="A28" s="21"/>
      <c r="B28" s="21"/>
      <c r="C28" s="21" t="s">
        <v>78</v>
      </c>
      <c r="D28" s="21">
        <v>8</v>
      </c>
      <c r="E28" s="21">
        <v>3</v>
      </c>
      <c r="F28" s="21">
        <v>8</v>
      </c>
      <c r="G28" s="21">
        <v>12</v>
      </c>
      <c r="H28" s="21">
        <v>6</v>
      </c>
      <c r="I28" s="21">
        <v>0</v>
      </c>
      <c r="J28" s="21">
        <v>1</v>
      </c>
    </row>
    <row r="29" spans="1:10">
      <c r="A29" s="21"/>
      <c r="B29" s="21" t="s">
        <v>79</v>
      </c>
      <c r="C29" s="21"/>
      <c r="D29" s="21"/>
      <c r="E29" s="21"/>
      <c r="F29" s="21"/>
      <c r="G29" s="21"/>
      <c r="H29" s="21"/>
      <c r="I29" s="21"/>
      <c r="J29" s="21"/>
    </row>
    <row r="30" spans="1:10">
      <c r="A30" s="21"/>
      <c r="B30" s="21"/>
      <c r="C30" s="21" t="s">
        <v>445</v>
      </c>
      <c r="D30" s="21">
        <v>3</v>
      </c>
      <c r="E30" s="21">
        <v>9</v>
      </c>
      <c r="F30" s="21" t="s">
        <v>68</v>
      </c>
      <c r="G30" s="21">
        <v>7</v>
      </c>
      <c r="H30" s="21">
        <v>4</v>
      </c>
      <c r="I30" s="21">
        <v>1</v>
      </c>
      <c r="J30" s="21">
        <v>1</v>
      </c>
    </row>
    <row r="31" spans="1:10">
      <c r="A31" s="21"/>
      <c r="B31" s="21"/>
      <c r="C31" s="21" t="s">
        <v>80</v>
      </c>
      <c r="D31" s="21">
        <v>0</v>
      </c>
      <c r="E31" s="21">
        <v>2</v>
      </c>
      <c r="F31" s="21">
        <v>6</v>
      </c>
      <c r="G31" s="21">
        <v>1</v>
      </c>
      <c r="H31" s="21">
        <v>3</v>
      </c>
      <c r="I31" s="21">
        <v>1</v>
      </c>
      <c r="J31" s="21">
        <v>0</v>
      </c>
    </row>
    <row r="32" spans="1:10">
      <c r="A32" s="21"/>
      <c r="B32" s="21"/>
      <c r="C32" s="21" t="s">
        <v>81</v>
      </c>
      <c r="D32" s="21">
        <v>5</v>
      </c>
      <c r="E32" s="21">
        <v>11</v>
      </c>
      <c r="F32" s="21">
        <v>8</v>
      </c>
      <c r="G32" s="21">
        <v>10</v>
      </c>
      <c r="H32" s="21">
        <v>4</v>
      </c>
      <c r="I32" s="21">
        <v>0</v>
      </c>
      <c r="J32" s="21">
        <v>0</v>
      </c>
    </row>
    <row r="33" spans="1:10">
      <c r="A33" s="21"/>
      <c r="B33" s="21"/>
      <c r="C33" s="21" t="s">
        <v>82</v>
      </c>
      <c r="D33" s="21">
        <v>1</v>
      </c>
      <c r="E33" s="21">
        <v>3</v>
      </c>
      <c r="F33" s="21">
        <v>2</v>
      </c>
      <c r="G33" s="21">
        <v>3</v>
      </c>
      <c r="H33" s="21">
        <v>6</v>
      </c>
      <c r="I33" s="21">
        <v>0</v>
      </c>
      <c r="J33" s="21">
        <v>0</v>
      </c>
    </row>
    <row r="34" spans="1:10">
      <c r="A34" s="21"/>
      <c r="B34" s="21"/>
      <c r="C34" s="21" t="s">
        <v>83</v>
      </c>
      <c r="D34" s="21">
        <v>4</v>
      </c>
      <c r="E34" s="21">
        <v>2</v>
      </c>
      <c r="F34" s="21">
        <v>3</v>
      </c>
      <c r="G34" s="21">
        <v>7</v>
      </c>
      <c r="H34" s="21">
        <v>2</v>
      </c>
      <c r="I34" s="21">
        <v>0</v>
      </c>
      <c r="J34" s="21">
        <v>0</v>
      </c>
    </row>
    <row r="35" spans="1:10">
      <c r="A35" s="21"/>
      <c r="B35" s="21"/>
      <c r="C35" s="21" t="s">
        <v>84</v>
      </c>
      <c r="D35" s="21">
        <v>12</v>
      </c>
      <c r="E35" s="21">
        <v>8</v>
      </c>
      <c r="F35" s="21">
        <v>5</v>
      </c>
      <c r="G35" s="21">
        <v>12</v>
      </c>
      <c r="H35" s="21">
        <v>11</v>
      </c>
      <c r="I35" s="21">
        <v>2</v>
      </c>
      <c r="J35" s="21">
        <v>1</v>
      </c>
    </row>
    <row r="36" spans="1:10">
      <c r="A36" s="21"/>
      <c r="B36" s="21" t="s">
        <v>85</v>
      </c>
      <c r="C36" s="21"/>
      <c r="D36" s="21"/>
      <c r="E36" s="21"/>
      <c r="F36" s="21"/>
      <c r="G36" s="21"/>
      <c r="H36" s="21"/>
      <c r="I36" s="21"/>
      <c r="J36" s="21"/>
    </row>
    <row r="37" spans="1:10">
      <c r="A37" s="21"/>
      <c r="B37" s="21"/>
      <c r="C37" s="21" t="s">
        <v>86</v>
      </c>
      <c r="D37" s="21">
        <v>7</v>
      </c>
      <c r="E37" s="21">
        <v>8</v>
      </c>
      <c r="F37" s="21" t="s">
        <v>68</v>
      </c>
      <c r="G37" s="21">
        <v>3</v>
      </c>
      <c r="H37" s="21">
        <v>1</v>
      </c>
      <c r="I37" s="21">
        <v>1</v>
      </c>
      <c r="J37" s="21">
        <v>0</v>
      </c>
    </row>
    <row r="38" spans="1:10">
      <c r="A38" s="21"/>
      <c r="B38" s="21"/>
      <c r="C38" s="21" t="s">
        <v>87</v>
      </c>
      <c r="D38" s="21">
        <v>5</v>
      </c>
      <c r="E38" s="21">
        <v>5</v>
      </c>
      <c r="F38" s="21">
        <v>4</v>
      </c>
      <c r="G38" s="21">
        <v>4</v>
      </c>
      <c r="H38" s="21">
        <v>2</v>
      </c>
      <c r="I38" s="21">
        <v>0</v>
      </c>
      <c r="J38" s="21">
        <v>0</v>
      </c>
    </row>
    <row r="39" spans="1:10">
      <c r="A39" s="21"/>
      <c r="B39" s="21"/>
      <c r="C39" s="21" t="s">
        <v>88</v>
      </c>
      <c r="D39" s="21">
        <v>12</v>
      </c>
      <c r="E39" s="21">
        <v>16</v>
      </c>
      <c r="F39" s="21">
        <v>12</v>
      </c>
      <c r="G39" s="21">
        <v>24</v>
      </c>
      <c r="H39" s="21">
        <v>15</v>
      </c>
      <c r="I39" s="21">
        <v>0</v>
      </c>
      <c r="J39" s="21">
        <v>0</v>
      </c>
    </row>
    <row r="40" spans="1:10">
      <c r="A40" s="21"/>
      <c r="B40" s="21"/>
      <c r="C40" s="21" t="s">
        <v>89</v>
      </c>
      <c r="D40" s="21">
        <v>4</v>
      </c>
      <c r="E40" s="21">
        <v>5</v>
      </c>
      <c r="F40" s="21">
        <v>2</v>
      </c>
      <c r="G40" s="21">
        <v>5</v>
      </c>
      <c r="H40" s="21">
        <v>3</v>
      </c>
      <c r="I40" s="21">
        <v>0</v>
      </c>
      <c r="J40" s="21">
        <v>0</v>
      </c>
    </row>
    <row r="41" spans="1:10">
      <c r="A41" s="21"/>
      <c r="B41" s="21"/>
      <c r="C41" s="21" t="s">
        <v>90</v>
      </c>
      <c r="D41" s="21">
        <v>4</v>
      </c>
      <c r="E41" s="21">
        <v>2</v>
      </c>
      <c r="F41" s="21">
        <v>3</v>
      </c>
      <c r="G41" s="21" t="s">
        <v>68</v>
      </c>
      <c r="H41" s="21">
        <v>3</v>
      </c>
      <c r="I41" s="21">
        <v>1</v>
      </c>
      <c r="J41" s="21">
        <v>0</v>
      </c>
    </row>
    <row r="42" spans="1:10">
      <c r="A42" s="21"/>
      <c r="B42" s="21"/>
      <c r="C42" s="21" t="s">
        <v>91</v>
      </c>
      <c r="D42" s="21">
        <v>1</v>
      </c>
      <c r="E42" s="21">
        <v>2</v>
      </c>
      <c r="F42" s="21">
        <v>1</v>
      </c>
      <c r="G42" s="21">
        <v>2</v>
      </c>
      <c r="H42" s="21">
        <v>1</v>
      </c>
      <c r="I42" s="21">
        <v>0</v>
      </c>
      <c r="J42" s="21">
        <v>0</v>
      </c>
    </row>
    <row r="43" spans="1:10">
      <c r="A43" s="21"/>
      <c r="B43" s="21"/>
      <c r="C43" s="21" t="s">
        <v>92</v>
      </c>
      <c r="D43" s="21">
        <v>7</v>
      </c>
      <c r="E43" s="21">
        <v>5</v>
      </c>
      <c r="F43" s="21">
        <v>1</v>
      </c>
      <c r="G43" s="21">
        <v>5</v>
      </c>
      <c r="H43" s="21">
        <v>5</v>
      </c>
      <c r="I43" s="21">
        <v>1</v>
      </c>
      <c r="J43" s="21">
        <v>0</v>
      </c>
    </row>
    <row r="44" spans="1:10">
      <c r="A44" s="21"/>
      <c r="B44" s="21"/>
      <c r="C44" s="21" t="s">
        <v>93</v>
      </c>
      <c r="D44" s="21">
        <v>7</v>
      </c>
      <c r="E44" s="21">
        <v>6</v>
      </c>
      <c r="F44" s="21">
        <v>5</v>
      </c>
      <c r="G44" s="21">
        <v>8</v>
      </c>
      <c r="H44" s="21">
        <v>3</v>
      </c>
      <c r="I44" s="21">
        <v>0</v>
      </c>
      <c r="J44" s="21">
        <v>1</v>
      </c>
    </row>
    <row r="45" spans="1:10">
      <c r="A45" s="21"/>
      <c r="B45" s="21"/>
      <c r="C45" s="21" t="s">
        <v>94</v>
      </c>
      <c r="D45" s="21">
        <v>24</v>
      </c>
      <c r="E45" s="21">
        <v>19</v>
      </c>
      <c r="F45" s="21" t="s">
        <v>68</v>
      </c>
      <c r="G45" s="21">
        <v>21</v>
      </c>
      <c r="H45" s="21">
        <v>13</v>
      </c>
      <c r="I45" s="21">
        <v>0</v>
      </c>
      <c r="J45" s="21">
        <v>1</v>
      </c>
    </row>
    <row r="46" spans="1:10">
      <c r="A46" s="21"/>
      <c r="B46" s="21"/>
      <c r="C46" s="21" t="s">
        <v>95</v>
      </c>
      <c r="D46" s="21">
        <v>3</v>
      </c>
      <c r="E46" s="21">
        <v>3</v>
      </c>
      <c r="F46" s="21">
        <v>4</v>
      </c>
      <c r="G46" s="21">
        <v>12</v>
      </c>
      <c r="H46" s="21">
        <v>7</v>
      </c>
      <c r="I46" s="21">
        <v>0</v>
      </c>
      <c r="J46" s="21">
        <v>0</v>
      </c>
    </row>
    <row r="47" spans="1:10">
      <c r="A47" s="21"/>
      <c r="B47" s="21" t="s">
        <v>96</v>
      </c>
      <c r="C47" s="21"/>
      <c r="D47" s="21"/>
      <c r="E47" s="21"/>
      <c r="F47" s="21"/>
      <c r="G47" s="21"/>
      <c r="H47" s="21"/>
      <c r="I47" s="21"/>
      <c r="J47" s="21"/>
    </row>
    <row r="48" spans="1:10">
      <c r="A48" s="21"/>
      <c r="B48" s="21"/>
      <c r="C48" s="21" t="s">
        <v>97</v>
      </c>
      <c r="D48" s="21">
        <v>12</v>
      </c>
      <c r="E48" s="21">
        <v>6</v>
      </c>
      <c r="F48" s="21" t="s">
        <v>68</v>
      </c>
      <c r="G48" s="21">
        <v>8</v>
      </c>
      <c r="H48" s="21">
        <v>7</v>
      </c>
      <c r="I48" s="21">
        <v>0</v>
      </c>
      <c r="J48" s="21">
        <v>0</v>
      </c>
    </row>
    <row r="49" spans="1:10">
      <c r="A49" s="21"/>
      <c r="B49" s="21"/>
      <c r="C49" s="21" t="s">
        <v>98</v>
      </c>
      <c r="D49" s="21">
        <v>1</v>
      </c>
      <c r="E49" s="21">
        <v>0</v>
      </c>
      <c r="F49" s="21">
        <v>1</v>
      </c>
      <c r="G49" s="21" t="s">
        <v>210</v>
      </c>
      <c r="H49" s="21" t="s">
        <v>210</v>
      </c>
      <c r="I49" s="21">
        <v>1</v>
      </c>
      <c r="J49" s="21">
        <v>0</v>
      </c>
    </row>
    <row r="50" spans="1:10">
      <c r="A50" s="21"/>
      <c r="B50" s="21"/>
      <c r="C50" s="21" t="s">
        <v>99</v>
      </c>
      <c r="D50" s="21">
        <v>1</v>
      </c>
      <c r="E50" s="21">
        <v>3</v>
      </c>
      <c r="F50" s="21">
        <v>2</v>
      </c>
      <c r="G50" s="21">
        <v>3</v>
      </c>
      <c r="H50" s="21" t="s">
        <v>210</v>
      </c>
      <c r="I50" s="21">
        <v>1</v>
      </c>
      <c r="J50" s="21">
        <v>2</v>
      </c>
    </row>
    <row r="51" spans="1:10">
      <c r="A51" s="21"/>
      <c r="B51" s="21"/>
      <c r="C51" s="21" t="s">
        <v>100</v>
      </c>
      <c r="D51" s="21">
        <v>0</v>
      </c>
      <c r="E51" s="21">
        <v>0</v>
      </c>
      <c r="F51" s="21" t="s">
        <v>68</v>
      </c>
      <c r="G51" s="21">
        <v>1</v>
      </c>
      <c r="H51" s="21">
        <v>3</v>
      </c>
      <c r="I51" s="21">
        <v>0</v>
      </c>
      <c r="J51" s="21">
        <v>0</v>
      </c>
    </row>
    <row r="52" spans="1:10">
      <c r="A52" s="21"/>
      <c r="B52" s="21"/>
      <c r="C52" s="21" t="s">
        <v>101</v>
      </c>
      <c r="D52" s="21">
        <v>11</v>
      </c>
      <c r="E52" s="21">
        <v>9</v>
      </c>
      <c r="F52" s="21">
        <v>7</v>
      </c>
      <c r="G52" s="21">
        <v>8</v>
      </c>
      <c r="H52" s="21">
        <v>3</v>
      </c>
      <c r="I52" s="21">
        <v>1</v>
      </c>
      <c r="J52" s="21">
        <v>0</v>
      </c>
    </row>
    <row r="53" spans="1:10">
      <c r="A53" s="21"/>
      <c r="B53" s="21"/>
      <c r="C53" s="21" t="s">
        <v>102</v>
      </c>
      <c r="D53" s="21">
        <v>1</v>
      </c>
      <c r="E53" s="21">
        <v>5</v>
      </c>
      <c r="F53" s="21">
        <v>4</v>
      </c>
      <c r="G53" s="21">
        <v>4</v>
      </c>
      <c r="H53" s="21">
        <v>4</v>
      </c>
      <c r="I53" s="21">
        <v>1</v>
      </c>
      <c r="J53" s="21">
        <v>0</v>
      </c>
    </row>
    <row r="54" spans="1:10">
      <c r="A54" s="21"/>
      <c r="B54" s="21"/>
      <c r="C54" s="21" t="s">
        <v>103</v>
      </c>
      <c r="D54" s="21">
        <v>3</v>
      </c>
      <c r="E54" s="21">
        <v>4</v>
      </c>
      <c r="F54" s="21">
        <v>8</v>
      </c>
      <c r="G54" s="21">
        <v>1</v>
      </c>
      <c r="H54" s="21">
        <v>2</v>
      </c>
      <c r="I54" s="21">
        <v>0</v>
      </c>
      <c r="J54" s="21">
        <v>0</v>
      </c>
    </row>
    <row r="55" spans="1:10">
      <c r="A55" s="21"/>
      <c r="B55" s="21"/>
      <c r="C55" s="21" t="s">
        <v>104</v>
      </c>
      <c r="D55" s="21">
        <v>2</v>
      </c>
      <c r="E55" s="21">
        <v>3</v>
      </c>
      <c r="F55" s="21">
        <v>4</v>
      </c>
      <c r="G55" s="21">
        <v>7</v>
      </c>
      <c r="H55" s="21">
        <v>1</v>
      </c>
      <c r="I55" s="21">
        <v>0</v>
      </c>
      <c r="J55" s="21">
        <v>0</v>
      </c>
    </row>
    <row r="56" spans="1:10">
      <c r="A56" s="21"/>
      <c r="B56" s="21"/>
      <c r="C56" s="21" t="s">
        <v>105</v>
      </c>
      <c r="D56" s="21">
        <v>3</v>
      </c>
      <c r="E56" s="21">
        <v>4</v>
      </c>
      <c r="F56" s="21">
        <v>6</v>
      </c>
      <c r="G56" s="21">
        <v>10</v>
      </c>
      <c r="H56" s="21">
        <v>5</v>
      </c>
      <c r="I56" s="21">
        <v>0</v>
      </c>
      <c r="J56" s="21">
        <v>1</v>
      </c>
    </row>
    <row r="57" spans="1:10">
      <c r="A57" s="21"/>
      <c r="B57" s="21"/>
      <c r="C57" s="21" t="s">
        <v>106</v>
      </c>
      <c r="D57" s="21">
        <v>7</v>
      </c>
      <c r="E57" s="21">
        <v>5</v>
      </c>
      <c r="F57" s="21">
        <v>9</v>
      </c>
      <c r="G57" s="21">
        <v>6</v>
      </c>
      <c r="H57" s="21">
        <v>1</v>
      </c>
      <c r="I57" s="21">
        <v>0</v>
      </c>
      <c r="J57" s="21">
        <v>1</v>
      </c>
    </row>
    <row r="58" spans="1:10">
      <c r="A58" s="21"/>
      <c r="B58" s="21"/>
      <c r="C58" s="21" t="s">
        <v>107</v>
      </c>
      <c r="D58" s="21">
        <v>2</v>
      </c>
      <c r="E58" s="21">
        <v>0</v>
      </c>
      <c r="F58" s="21" t="s">
        <v>68</v>
      </c>
      <c r="G58" s="21" t="s">
        <v>68</v>
      </c>
      <c r="H58" s="21" t="s">
        <v>210</v>
      </c>
      <c r="I58" s="21">
        <v>0</v>
      </c>
      <c r="J58" s="21">
        <v>0</v>
      </c>
    </row>
    <row r="59" spans="1:10">
      <c r="A59" s="21"/>
      <c r="B59" s="21"/>
      <c r="C59" s="21" t="s">
        <v>108</v>
      </c>
      <c r="D59" s="21">
        <v>0</v>
      </c>
      <c r="E59" s="21">
        <v>1</v>
      </c>
      <c r="F59" s="21" t="s">
        <v>68</v>
      </c>
      <c r="G59" s="21" t="s">
        <v>68</v>
      </c>
      <c r="H59" s="21" t="s">
        <v>210</v>
      </c>
      <c r="I59" s="21">
        <v>0</v>
      </c>
      <c r="J59" s="21">
        <v>0</v>
      </c>
    </row>
    <row r="60" spans="1:10">
      <c r="A60" s="21"/>
      <c r="B60" s="21"/>
      <c r="C60" s="21" t="s">
        <v>109</v>
      </c>
      <c r="D60" s="21">
        <v>5</v>
      </c>
      <c r="E60" s="21">
        <v>3</v>
      </c>
      <c r="F60" s="21">
        <v>6</v>
      </c>
      <c r="G60" s="21">
        <v>4</v>
      </c>
      <c r="H60" s="21">
        <v>2</v>
      </c>
      <c r="I60" s="21">
        <v>0</v>
      </c>
      <c r="J60" s="21">
        <v>0</v>
      </c>
    </row>
    <row r="61" spans="1:10">
      <c r="A61" s="21"/>
      <c r="B61" s="21"/>
      <c r="C61" s="21" t="s">
        <v>110</v>
      </c>
      <c r="D61" s="21">
        <v>3</v>
      </c>
      <c r="E61" s="21">
        <v>7</v>
      </c>
      <c r="F61" s="21">
        <v>4</v>
      </c>
      <c r="G61" s="21" t="s">
        <v>68</v>
      </c>
      <c r="H61" s="21">
        <v>2</v>
      </c>
      <c r="I61" s="21">
        <v>0</v>
      </c>
      <c r="J61" s="21">
        <v>0</v>
      </c>
    </row>
    <row r="62" spans="1:10">
      <c r="A62" s="21"/>
      <c r="B62" s="21" t="s">
        <v>111</v>
      </c>
      <c r="C62" s="21"/>
      <c r="D62" s="21"/>
      <c r="E62" s="21"/>
      <c r="F62" s="21"/>
      <c r="G62" s="21"/>
      <c r="H62" s="21"/>
      <c r="I62" s="21"/>
      <c r="J62" s="21"/>
    </row>
    <row r="63" spans="1:10">
      <c r="A63" s="21"/>
      <c r="B63" s="21"/>
      <c r="C63" s="21" t="s">
        <v>112</v>
      </c>
      <c r="D63" s="21">
        <v>1</v>
      </c>
      <c r="E63" s="21">
        <v>4</v>
      </c>
      <c r="F63" s="21">
        <v>1</v>
      </c>
      <c r="G63" s="21">
        <v>2</v>
      </c>
      <c r="H63" s="21">
        <v>2</v>
      </c>
      <c r="I63" s="21">
        <v>0</v>
      </c>
      <c r="J63" s="21">
        <v>0</v>
      </c>
    </row>
    <row r="64" spans="1:10">
      <c r="A64" s="21"/>
      <c r="B64" s="21"/>
      <c r="C64" s="21" t="s">
        <v>113</v>
      </c>
      <c r="D64" s="21">
        <v>13</v>
      </c>
      <c r="E64" s="21">
        <v>7</v>
      </c>
      <c r="F64" s="21">
        <v>7</v>
      </c>
      <c r="G64" s="21">
        <v>3</v>
      </c>
      <c r="H64" s="21">
        <v>7</v>
      </c>
      <c r="I64" s="21">
        <v>0</v>
      </c>
      <c r="J64" s="21">
        <v>0</v>
      </c>
    </row>
    <row r="65" spans="1:10">
      <c r="A65" s="21"/>
      <c r="B65" s="21"/>
      <c r="C65" s="21" t="s">
        <v>114</v>
      </c>
      <c r="D65" s="21">
        <v>16</v>
      </c>
      <c r="E65" s="21">
        <v>23</v>
      </c>
      <c r="F65" s="21">
        <v>12</v>
      </c>
      <c r="G65" s="21">
        <v>5</v>
      </c>
      <c r="H65" s="21">
        <v>7</v>
      </c>
      <c r="I65" s="21">
        <v>1</v>
      </c>
      <c r="J65" s="21">
        <v>0</v>
      </c>
    </row>
    <row r="66" spans="1:10">
      <c r="A66" s="21"/>
      <c r="B66" s="21"/>
      <c r="C66" s="21" t="s">
        <v>115</v>
      </c>
      <c r="D66" s="21">
        <v>4</v>
      </c>
      <c r="E66" s="21">
        <v>2</v>
      </c>
      <c r="F66" s="21">
        <v>1</v>
      </c>
      <c r="G66" s="21">
        <v>1</v>
      </c>
      <c r="H66" s="21">
        <v>1</v>
      </c>
      <c r="I66" s="21">
        <v>0</v>
      </c>
      <c r="J66" s="21">
        <v>0</v>
      </c>
    </row>
    <row r="67" spans="1:10">
      <c r="A67" s="21"/>
      <c r="B67" s="21"/>
      <c r="C67" s="21" t="s">
        <v>116</v>
      </c>
      <c r="D67" s="21">
        <v>9</v>
      </c>
      <c r="E67" s="21">
        <v>8</v>
      </c>
      <c r="F67" s="21">
        <v>11</v>
      </c>
      <c r="G67" s="21">
        <v>10</v>
      </c>
      <c r="H67" s="21">
        <v>3</v>
      </c>
      <c r="I67" s="21">
        <v>0</v>
      </c>
      <c r="J67" s="21">
        <v>0</v>
      </c>
    </row>
    <row r="68" spans="1:10">
      <c r="A68" s="9" t="s">
        <v>661</v>
      </c>
      <c r="B68" s="9"/>
      <c r="C68" s="9"/>
      <c r="D68" s="9">
        <v>221</v>
      </c>
      <c r="E68" s="9">
        <v>213</v>
      </c>
      <c r="F68" s="9">
        <v>224</v>
      </c>
      <c r="G68" s="9">
        <v>385</v>
      </c>
      <c r="H68" s="9">
        <v>136</v>
      </c>
      <c r="I68" s="9">
        <v>13</v>
      </c>
      <c r="J68" s="9">
        <v>12</v>
      </c>
    </row>
    <row r="69" spans="1:10">
      <c r="A69" s="21"/>
      <c r="B69" s="21" t="s">
        <v>117</v>
      </c>
      <c r="C69" s="21"/>
      <c r="D69" s="21"/>
      <c r="E69" s="21"/>
      <c r="F69" s="21"/>
      <c r="G69" s="21"/>
      <c r="H69" s="21"/>
      <c r="I69" s="21"/>
      <c r="J69" s="21"/>
    </row>
    <row r="70" spans="1:10">
      <c r="A70" s="21"/>
      <c r="B70" s="21"/>
      <c r="C70" s="21" t="s">
        <v>451</v>
      </c>
      <c r="D70" s="21">
        <v>26</v>
      </c>
      <c r="E70" s="21">
        <v>26</v>
      </c>
      <c r="F70" s="21">
        <v>26</v>
      </c>
      <c r="G70" s="21">
        <v>26</v>
      </c>
      <c r="H70" s="21">
        <v>13</v>
      </c>
      <c r="I70" s="21">
        <v>1</v>
      </c>
      <c r="J70" s="21">
        <v>0</v>
      </c>
    </row>
    <row r="71" spans="1:10">
      <c r="A71" s="21"/>
      <c r="B71" s="21"/>
      <c r="C71" s="21" t="s">
        <v>119</v>
      </c>
      <c r="D71" s="21">
        <v>6</v>
      </c>
      <c r="E71" s="21">
        <v>5</v>
      </c>
      <c r="F71" s="21">
        <v>2</v>
      </c>
      <c r="G71" s="21">
        <v>6</v>
      </c>
      <c r="H71" s="21">
        <v>7</v>
      </c>
      <c r="I71" s="21">
        <v>2</v>
      </c>
      <c r="J71" s="21">
        <v>0</v>
      </c>
    </row>
    <row r="72" spans="1:10">
      <c r="A72" s="21"/>
      <c r="B72" s="21" t="s">
        <v>507</v>
      </c>
      <c r="C72" s="21"/>
      <c r="D72" s="21"/>
      <c r="E72" s="21"/>
      <c r="F72" s="21"/>
      <c r="G72" s="21"/>
      <c r="H72" s="21"/>
      <c r="I72" s="21"/>
      <c r="J72" s="21"/>
    </row>
    <row r="73" spans="1:10">
      <c r="A73" s="21"/>
      <c r="B73" s="21"/>
      <c r="C73" s="21" t="s">
        <v>121</v>
      </c>
      <c r="D73" s="21" t="s">
        <v>68</v>
      </c>
      <c r="E73" s="21">
        <v>1</v>
      </c>
      <c r="F73" s="21" t="s">
        <v>68</v>
      </c>
      <c r="G73" s="21">
        <v>5</v>
      </c>
      <c r="H73" s="21">
        <v>1</v>
      </c>
      <c r="I73" s="21">
        <v>0</v>
      </c>
      <c r="J73" s="21">
        <v>0</v>
      </c>
    </row>
    <row r="74" spans="1:10">
      <c r="A74" s="21"/>
      <c r="B74" s="21"/>
      <c r="C74" s="21" t="s">
        <v>122</v>
      </c>
      <c r="D74" s="21">
        <v>12</v>
      </c>
      <c r="E74" s="21">
        <v>9</v>
      </c>
      <c r="F74" s="21">
        <v>4</v>
      </c>
      <c r="G74" s="21">
        <v>4</v>
      </c>
      <c r="H74" s="21">
        <v>2</v>
      </c>
      <c r="I74" s="21">
        <v>0</v>
      </c>
      <c r="J74" s="21">
        <v>0</v>
      </c>
    </row>
    <row r="75" spans="1:10">
      <c r="A75" s="21"/>
      <c r="B75" s="21" t="s">
        <v>456</v>
      </c>
      <c r="C75" s="21"/>
      <c r="D75" s="21"/>
      <c r="E75" s="21"/>
      <c r="F75" s="21"/>
      <c r="G75" s="21"/>
      <c r="H75" s="21"/>
      <c r="I75" s="21"/>
      <c r="J75" s="21"/>
    </row>
    <row r="76" spans="1:10">
      <c r="A76" s="21"/>
      <c r="B76" s="21"/>
      <c r="C76" s="21" t="s">
        <v>124</v>
      </c>
      <c r="D76" s="21">
        <v>7</v>
      </c>
      <c r="E76" s="21">
        <v>6</v>
      </c>
      <c r="F76" s="21">
        <v>12</v>
      </c>
      <c r="G76" s="21">
        <v>11</v>
      </c>
      <c r="H76" s="21">
        <v>9</v>
      </c>
      <c r="I76" s="21">
        <v>0</v>
      </c>
      <c r="J76" s="21">
        <v>0</v>
      </c>
    </row>
    <row r="77" spans="1:10">
      <c r="A77" s="21"/>
      <c r="B77" s="21"/>
      <c r="C77" s="21" t="s">
        <v>508</v>
      </c>
      <c r="D77" s="21" t="s">
        <v>68</v>
      </c>
      <c r="E77" s="21">
        <v>2</v>
      </c>
      <c r="F77" s="21">
        <v>2</v>
      </c>
      <c r="G77" s="21">
        <v>3</v>
      </c>
      <c r="H77" s="21">
        <v>4</v>
      </c>
      <c r="I77" s="21">
        <v>0</v>
      </c>
      <c r="J77" s="21">
        <v>0</v>
      </c>
    </row>
    <row r="78" spans="1:10">
      <c r="A78" s="21"/>
      <c r="B78" s="21"/>
      <c r="C78" s="21" t="s">
        <v>459</v>
      </c>
      <c r="D78" s="21">
        <v>11</v>
      </c>
      <c r="E78" s="21">
        <v>6</v>
      </c>
      <c r="F78" s="21">
        <v>9</v>
      </c>
      <c r="G78" s="21">
        <v>6</v>
      </c>
      <c r="H78" s="21">
        <v>7</v>
      </c>
      <c r="I78" s="21">
        <v>0</v>
      </c>
      <c r="J78" s="21">
        <v>0</v>
      </c>
    </row>
    <row r="79" spans="1:10">
      <c r="A79" s="21"/>
      <c r="B79" s="21"/>
      <c r="C79" s="21" t="s">
        <v>509</v>
      </c>
      <c r="D79" s="21">
        <v>19</v>
      </c>
      <c r="E79" s="21">
        <v>18</v>
      </c>
      <c r="F79" s="21">
        <v>11</v>
      </c>
      <c r="G79" s="21">
        <v>24</v>
      </c>
      <c r="H79" s="21">
        <v>12</v>
      </c>
      <c r="I79" s="21">
        <v>0</v>
      </c>
      <c r="J79" s="21">
        <v>1</v>
      </c>
    </row>
    <row r="80" spans="1:10">
      <c r="A80" s="21"/>
      <c r="B80" s="21"/>
      <c r="C80" s="21" t="s">
        <v>461</v>
      </c>
      <c r="D80" s="21">
        <v>11</v>
      </c>
      <c r="E80" s="21">
        <v>4</v>
      </c>
      <c r="F80" s="21">
        <v>4</v>
      </c>
      <c r="G80" s="21">
        <v>5</v>
      </c>
      <c r="H80" s="21">
        <v>3</v>
      </c>
      <c r="I80" s="21">
        <v>1</v>
      </c>
      <c r="J80" s="21">
        <v>0</v>
      </c>
    </row>
    <row r="81" spans="1:10">
      <c r="A81" s="21"/>
      <c r="B81" s="21"/>
      <c r="C81" s="21" t="s">
        <v>510</v>
      </c>
      <c r="D81" s="21">
        <v>5</v>
      </c>
      <c r="E81" s="21">
        <v>3</v>
      </c>
      <c r="F81" s="21">
        <v>8</v>
      </c>
      <c r="G81" s="21">
        <v>9</v>
      </c>
      <c r="H81" s="21">
        <v>3</v>
      </c>
      <c r="I81" s="21">
        <v>1</v>
      </c>
      <c r="J81" s="21">
        <v>0</v>
      </c>
    </row>
    <row r="82" spans="1:10">
      <c r="A82" s="21"/>
      <c r="B82" s="21"/>
      <c r="C82" s="21" t="s">
        <v>127</v>
      </c>
      <c r="D82" s="21">
        <v>7</v>
      </c>
      <c r="E82" s="21">
        <v>10</v>
      </c>
      <c r="F82" s="21">
        <v>16</v>
      </c>
      <c r="G82" s="21">
        <v>12</v>
      </c>
      <c r="H82" s="21">
        <v>1</v>
      </c>
      <c r="I82" s="21">
        <v>0</v>
      </c>
      <c r="J82" s="21">
        <v>0</v>
      </c>
    </row>
    <row r="83" spans="1:10">
      <c r="A83" s="21"/>
      <c r="B83" s="21"/>
      <c r="C83" s="21" t="s">
        <v>128</v>
      </c>
      <c r="D83" s="21">
        <v>9</v>
      </c>
      <c r="E83" s="21">
        <v>4</v>
      </c>
      <c r="F83" s="21">
        <v>4</v>
      </c>
      <c r="G83" s="21" t="s">
        <v>210</v>
      </c>
      <c r="H83" s="21" t="s">
        <v>210</v>
      </c>
      <c r="I83" s="21">
        <v>1</v>
      </c>
      <c r="J83" s="21">
        <v>1</v>
      </c>
    </row>
    <row r="84" spans="1:10">
      <c r="A84" s="21"/>
      <c r="B84" s="21" t="s">
        <v>129</v>
      </c>
      <c r="C84" s="21"/>
      <c r="D84" s="21"/>
      <c r="E84" s="21"/>
      <c r="F84" s="21"/>
      <c r="G84" s="21"/>
      <c r="H84" s="21"/>
      <c r="I84" s="21"/>
      <c r="J84" s="21"/>
    </row>
    <row r="85" spans="1:10">
      <c r="A85" s="21"/>
      <c r="B85" s="21"/>
      <c r="C85" s="21" t="s">
        <v>130</v>
      </c>
      <c r="D85" s="21">
        <v>6</v>
      </c>
      <c r="E85" s="21">
        <v>3</v>
      </c>
      <c r="F85" s="21" t="s">
        <v>68</v>
      </c>
      <c r="G85" s="21">
        <v>12</v>
      </c>
      <c r="H85" s="21">
        <v>1</v>
      </c>
      <c r="I85" s="21">
        <v>1</v>
      </c>
      <c r="J85" s="21">
        <v>2</v>
      </c>
    </row>
    <row r="86" spans="1:10">
      <c r="A86" s="21"/>
      <c r="B86" s="21"/>
      <c r="C86" s="21" t="s">
        <v>131</v>
      </c>
      <c r="D86" s="21" t="s">
        <v>68</v>
      </c>
      <c r="E86" s="21">
        <v>10</v>
      </c>
      <c r="F86" s="21">
        <v>19</v>
      </c>
      <c r="G86" s="21">
        <v>17</v>
      </c>
      <c r="H86" s="21">
        <v>11</v>
      </c>
      <c r="I86" s="21">
        <v>1</v>
      </c>
      <c r="J86" s="21">
        <v>2</v>
      </c>
    </row>
    <row r="87" spans="1:10">
      <c r="A87" s="21"/>
      <c r="B87" s="21"/>
      <c r="C87" s="21" t="s">
        <v>132</v>
      </c>
      <c r="D87" s="21">
        <v>15</v>
      </c>
      <c r="E87" s="21">
        <v>12</v>
      </c>
      <c r="F87" s="21">
        <v>12</v>
      </c>
      <c r="G87" s="21">
        <v>11</v>
      </c>
      <c r="H87" s="21">
        <v>12</v>
      </c>
      <c r="I87" s="21">
        <v>0</v>
      </c>
      <c r="J87" s="21">
        <v>1</v>
      </c>
    </row>
    <row r="88" spans="1:10">
      <c r="A88" s="21"/>
      <c r="B88" s="21"/>
      <c r="C88" s="21" t="s">
        <v>133</v>
      </c>
      <c r="D88" s="21">
        <v>16</v>
      </c>
      <c r="E88" s="21">
        <v>9</v>
      </c>
      <c r="F88" s="21">
        <v>11</v>
      </c>
      <c r="G88" s="21">
        <v>10</v>
      </c>
      <c r="H88" s="21">
        <v>7</v>
      </c>
      <c r="I88" s="21">
        <v>1</v>
      </c>
      <c r="J88" s="21">
        <v>1</v>
      </c>
    </row>
    <row r="89" spans="1:10">
      <c r="A89" s="21"/>
      <c r="B89" s="21" t="s">
        <v>134</v>
      </c>
      <c r="C89" s="21"/>
      <c r="D89" s="21"/>
      <c r="E89" s="21"/>
      <c r="F89" s="21"/>
      <c r="G89" s="21"/>
      <c r="H89" s="21"/>
      <c r="I89" s="21"/>
      <c r="J89" s="21"/>
    </row>
    <row r="90" spans="1:10">
      <c r="A90" s="21"/>
      <c r="B90" s="21"/>
      <c r="C90" s="21" t="s">
        <v>135</v>
      </c>
      <c r="D90" s="21">
        <v>7</v>
      </c>
      <c r="E90" s="21">
        <v>11</v>
      </c>
      <c r="F90" s="21">
        <v>10</v>
      </c>
      <c r="G90" s="21">
        <v>12</v>
      </c>
      <c r="H90" s="21">
        <v>4</v>
      </c>
      <c r="I90" s="21">
        <v>2</v>
      </c>
      <c r="J90" s="21">
        <v>3</v>
      </c>
    </row>
    <row r="91" spans="1:10">
      <c r="A91" s="21"/>
      <c r="B91" s="21"/>
      <c r="C91" s="21" t="s">
        <v>511</v>
      </c>
      <c r="D91" s="21" t="s">
        <v>68</v>
      </c>
      <c r="E91" s="21">
        <v>13</v>
      </c>
      <c r="F91" s="21">
        <v>5</v>
      </c>
      <c r="G91" s="21">
        <v>9</v>
      </c>
      <c r="H91" s="21">
        <v>3</v>
      </c>
      <c r="I91" s="21">
        <v>1</v>
      </c>
      <c r="J91" s="21">
        <v>0</v>
      </c>
    </row>
    <row r="92" spans="1:10">
      <c r="A92" s="21"/>
      <c r="B92" s="21"/>
      <c r="C92" s="21" t="s">
        <v>137</v>
      </c>
      <c r="D92" s="21">
        <v>13</v>
      </c>
      <c r="E92" s="21">
        <v>27</v>
      </c>
      <c r="F92" s="21">
        <v>23</v>
      </c>
      <c r="G92" s="21">
        <v>27</v>
      </c>
      <c r="H92" s="21">
        <v>18</v>
      </c>
      <c r="I92" s="21">
        <v>0</v>
      </c>
      <c r="J92" s="21">
        <v>1</v>
      </c>
    </row>
    <row r="93" spans="1:10">
      <c r="A93" s="21"/>
      <c r="B93" s="21"/>
      <c r="C93" s="21" t="s">
        <v>138</v>
      </c>
      <c r="D93" s="21">
        <v>21</v>
      </c>
      <c r="E93" s="21">
        <v>32</v>
      </c>
      <c r="F93" s="21">
        <v>40</v>
      </c>
      <c r="G93" s="21">
        <v>31</v>
      </c>
      <c r="H93" s="21">
        <v>14</v>
      </c>
      <c r="I93" s="21">
        <v>0</v>
      </c>
      <c r="J93" s="21">
        <v>0</v>
      </c>
    </row>
    <row r="94" spans="1:10">
      <c r="A94" s="21"/>
      <c r="B94" s="21"/>
      <c r="C94" s="21" t="s">
        <v>139</v>
      </c>
      <c r="D94" s="21">
        <v>1</v>
      </c>
      <c r="E94" s="21">
        <v>2</v>
      </c>
      <c r="F94" s="21">
        <v>3</v>
      </c>
      <c r="G94" s="21">
        <v>9</v>
      </c>
      <c r="H94" s="21">
        <v>4</v>
      </c>
      <c r="I94" s="21">
        <v>1</v>
      </c>
      <c r="J94" s="21">
        <v>0</v>
      </c>
    </row>
    <row r="95" spans="1:10">
      <c r="A95" s="9" t="s">
        <v>662</v>
      </c>
      <c r="B95" s="9"/>
      <c r="C95" s="9"/>
      <c r="D95" s="9">
        <v>169</v>
      </c>
      <c r="E95" s="9">
        <v>188</v>
      </c>
      <c r="F95" s="9">
        <v>168</v>
      </c>
      <c r="G95" s="9">
        <v>201</v>
      </c>
      <c r="H95" s="9">
        <v>141</v>
      </c>
      <c r="I95" s="9">
        <v>11</v>
      </c>
      <c r="J95" s="9">
        <v>19</v>
      </c>
    </row>
    <row r="96" spans="1:10">
      <c r="A96" s="21"/>
      <c r="B96" s="21"/>
      <c r="C96" s="21" t="s">
        <v>141</v>
      </c>
      <c r="D96" s="21">
        <v>24</v>
      </c>
      <c r="E96" s="21">
        <v>29</v>
      </c>
      <c r="F96" s="21">
        <v>30</v>
      </c>
      <c r="G96" s="21">
        <v>22</v>
      </c>
      <c r="H96" s="21">
        <v>7</v>
      </c>
      <c r="I96" s="21">
        <v>1</v>
      </c>
      <c r="J96" s="21">
        <v>4</v>
      </c>
    </row>
    <row r="97" spans="1:10">
      <c r="A97" s="21"/>
      <c r="B97" s="21" t="s">
        <v>142</v>
      </c>
      <c r="C97" s="21"/>
      <c r="D97" s="21"/>
      <c r="E97" s="21"/>
      <c r="F97" s="21"/>
      <c r="G97" s="21"/>
      <c r="H97" s="21" t="s">
        <v>210</v>
      </c>
      <c r="I97" s="21"/>
      <c r="J97" s="21"/>
    </row>
    <row r="98" spans="1:10">
      <c r="A98" s="21"/>
      <c r="B98" s="21"/>
      <c r="C98" s="21" t="s">
        <v>142</v>
      </c>
      <c r="D98" s="21">
        <v>19</v>
      </c>
      <c r="E98" s="21">
        <v>14</v>
      </c>
      <c r="F98" s="21">
        <v>6</v>
      </c>
      <c r="G98" s="21">
        <v>2</v>
      </c>
      <c r="H98" s="21"/>
      <c r="I98" s="21">
        <v>3</v>
      </c>
      <c r="J98" s="21">
        <v>4</v>
      </c>
    </row>
    <row r="99" spans="1:10">
      <c r="A99" s="21"/>
      <c r="B99" s="21"/>
      <c r="C99" s="21" t="s">
        <v>512</v>
      </c>
      <c r="D99" s="21">
        <v>2</v>
      </c>
      <c r="E99" s="21">
        <v>2</v>
      </c>
      <c r="F99" s="21">
        <v>5</v>
      </c>
      <c r="G99" s="21">
        <v>3</v>
      </c>
      <c r="H99" s="21">
        <v>5</v>
      </c>
      <c r="I99" s="21">
        <v>0</v>
      </c>
      <c r="J99" s="21">
        <v>0</v>
      </c>
    </row>
    <row r="100" spans="1:10">
      <c r="A100" s="21"/>
      <c r="B100" s="21" t="s">
        <v>145</v>
      </c>
      <c r="C100" s="21"/>
      <c r="D100" s="21"/>
      <c r="E100" s="21"/>
      <c r="F100" s="21"/>
      <c r="G100" s="21"/>
      <c r="H100" s="21"/>
      <c r="I100" s="21"/>
      <c r="J100" s="21"/>
    </row>
    <row r="101" spans="1:10">
      <c r="A101" s="21"/>
      <c r="B101" s="21"/>
      <c r="C101" s="21" t="s">
        <v>146</v>
      </c>
      <c r="D101" s="21">
        <v>0</v>
      </c>
      <c r="E101" s="21">
        <v>2</v>
      </c>
      <c r="F101" s="21">
        <v>1</v>
      </c>
      <c r="G101" s="21">
        <v>1</v>
      </c>
      <c r="H101" s="21" t="s">
        <v>210</v>
      </c>
      <c r="I101" s="21">
        <v>0</v>
      </c>
      <c r="J101" s="21">
        <v>0</v>
      </c>
    </row>
    <row r="102" spans="1:10">
      <c r="A102" s="21"/>
      <c r="B102" s="21"/>
      <c r="C102" s="21" t="s">
        <v>147</v>
      </c>
      <c r="D102" s="21">
        <v>7</v>
      </c>
      <c r="E102" s="21">
        <v>14</v>
      </c>
      <c r="F102" s="21">
        <v>4</v>
      </c>
      <c r="G102" s="21">
        <v>5</v>
      </c>
      <c r="H102" s="21">
        <v>3</v>
      </c>
      <c r="I102" s="21">
        <v>0</v>
      </c>
      <c r="J102" s="21">
        <v>0</v>
      </c>
    </row>
    <row r="103" spans="1:10">
      <c r="A103" s="21"/>
      <c r="B103" s="21"/>
      <c r="C103" s="21" t="s">
        <v>148</v>
      </c>
      <c r="D103" s="21">
        <v>6</v>
      </c>
      <c r="E103" s="21">
        <v>7</v>
      </c>
      <c r="F103" s="21">
        <v>6</v>
      </c>
      <c r="G103" s="21">
        <v>8</v>
      </c>
      <c r="H103" s="21">
        <v>9</v>
      </c>
      <c r="I103" s="21">
        <v>0</v>
      </c>
      <c r="J103" s="21">
        <v>0</v>
      </c>
    </row>
    <row r="104" spans="1:10">
      <c r="A104" s="21"/>
      <c r="B104" s="21"/>
      <c r="C104" s="21" t="s">
        <v>149</v>
      </c>
      <c r="D104" s="21">
        <v>0</v>
      </c>
      <c r="E104" s="21">
        <v>1</v>
      </c>
      <c r="F104" s="21">
        <v>1</v>
      </c>
      <c r="G104" s="21">
        <v>1</v>
      </c>
      <c r="H104" s="21">
        <v>1</v>
      </c>
      <c r="I104" s="21">
        <v>0</v>
      </c>
      <c r="J104" s="21">
        <v>2</v>
      </c>
    </row>
    <row r="105" spans="1:10">
      <c r="A105" s="21"/>
      <c r="B105" s="21"/>
      <c r="C105" s="21" t="s">
        <v>152</v>
      </c>
      <c r="D105" s="21">
        <v>8</v>
      </c>
      <c r="E105" s="21">
        <v>7</v>
      </c>
      <c r="F105" s="21">
        <v>10</v>
      </c>
      <c r="G105" s="21">
        <v>6</v>
      </c>
      <c r="H105" s="21">
        <v>3</v>
      </c>
      <c r="I105" s="21">
        <v>0</v>
      </c>
      <c r="J105" s="21">
        <v>0</v>
      </c>
    </row>
    <row r="106" spans="1:10">
      <c r="A106" s="21"/>
      <c r="B106" s="21"/>
      <c r="C106" s="21" t="s">
        <v>151</v>
      </c>
      <c r="D106" s="21">
        <v>5</v>
      </c>
      <c r="E106" s="21">
        <v>1</v>
      </c>
      <c r="F106" s="21">
        <v>1</v>
      </c>
      <c r="G106" s="21">
        <v>1</v>
      </c>
      <c r="H106" s="21">
        <v>1</v>
      </c>
      <c r="I106" s="21">
        <v>0</v>
      </c>
      <c r="J106" s="21">
        <v>0</v>
      </c>
    </row>
    <row r="107" spans="1:10">
      <c r="A107" s="21"/>
      <c r="B107" s="21"/>
      <c r="C107" s="21" t="s">
        <v>150</v>
      </c>
      <c r="D107" s="21">
        <v>7</v>
      </c>
      <c r="E107" s="21">
        <v>1</v>
      </c>
      <c r="F107" s="21">
        <v>2</v>
      </c>
      <c r="G107" s="21">
        <v>8</v>
      </c>
      <c r="H107" s="21">
        <v>4</v>
      </c>
      <c r="I107" s="21">
        <v>0</v>
      </c>
      <c r="J107" s="21">
        <v>0</v>
      </c>
    </row>
    <row r="108" spans="1:10">
      <c r="A108" s="21"/>
      <c r="B108" s="21"/>
      <c r="C108" s="21" t="s">
        <v>153</v>
      </c>
      <c r="D108" s="21">
        <v>1</v>
      </c>
      <c r="E108" s="21" t="s">
        <v>68</v>
      </c>
      <c r="F108" s="21">
        <v>3</v>
      </c>
      <c r="G108" s="21">
        <v>6</v>
      </c>
      <c r="H108" s="21">
        <v>4</v>
      </c>
      <c r="I108" s="21">
        <v>1</v>
      </c>
      <c r="J108" s="21">
        <v>1</v>
      </c>
    </row>
    <row r="109" spans="1:10">
      <c r="A109" s="21"/>
      <c r="B109" s="21"/>
      <c r="C109" s="21" t="s">
        <v>154</v>
      </c>
      <c r="D109" s="21">
        <v>0</v>
      </c>
      <c r="E109" s="21">
        <v>0</v>
      </c>
      <c r="F109" s="21">
        <v>1</v>
      </c>
      <c r="G109" s="21">
        <v>1</v>
      </c>
      <c r="H109" s="21">
        <v>18</v>
      </c>
      <c r="I109" s="21">
        <v>0</v>
      </c>
      <c r="J109" s="21">
        <v>0</v>
      </c>
    </row>
    <row r="110" spans="1:10">
      <c r="A110" s="21"/>
      <c r="B110" s="21" t="s">
        <v>155</v>
      </c>
      <c r="C110" s="21"/>
      <c r="D110" s="21"/>
      <c r="E110" s="21"/>
      <c r="F110" s="21"/>
      <c r="G110" s="21"/>
      <c r="H110" s="21"/>
      <c r="I110" s="21"/>
      <c r="J110" s="21"/>
    </row>
    <row r="111" spans="1:10">
      <c r="A111" s="21"/>
      <c r="B111" s="21"/>
      <c r="C111" s="21" t="s">
        <v>156</v>
      </c>
      <c r="D111" s="21">
        <v>1</v>
      </c>
      <c r="E111" s="21">
        <v>3</v>
      </c>
      <c r="F111" s="21">
        <v>2</v>
      </c>
      <c r="G111" s="21">
        <v>6</v>
      </c>
      <c r="H111" s="21">
        <v>4</v>
      </c>
      <c r="I111" s="21">
        <v>0</v>
      </c>
      <c r="J111" s="21">
        <v>2</v>
      </c>
    </row>
    <row r="112" spans="1:10">
      <c r="A112" s="21"/>
      <c r="B112" s="21"/>
      <c r="C112" s="21" t="s">
        <v>157</v>
      </c>
      <c r="D112" s="21">
        <v>2</v>
      </c>
      <c r="E112" s="21">
        <v>2</v>
      </c>
      <c r="F112" s="21">
        <v>4</v>
      </c>
      <c r="G112" s="21" t="s">
        <v>210</v>
      </c>
      <c r="H112" s="21">
        <v>1</v>
      </c>
      <c r="I112" s="21">
        <v>1</v>
      </c>
      <c r="J112" s="21">
        <v>0</v>
      </c>
    </row>
    <row r="113" spans="1:10">
      <c r="A113" s="21"/>
      <c r="B113" s="21"/>
      <c r="C113" s="21" t="s">
        <v>158</v>
      </c>
      <c r="D113" s="21">
        <v>2</v>
      </c>
      <c r="E113" s="21">
        <v>6</v>
      </c>
      <c r="F113" s="21">
        <v>2</v>
      </c>
      <c r="G113" s="21">
        <v>2</v>
      </c>
      <c r="H113" s="21">
        <v>6</v>
      </c>
      <c r="I113" s="21">
        <v>0</v>
      </c>
      <c r="J113" s="21">
        <v>0</v>
      </c>
    </row>
    <row r="114" spans="1:10">
      <c r="A114" s="21"/>
      <c r="B114" s="21"/>
      <c r="C114" s="21" t="s">
        <v>159</v>
      </c>
      <c r="D114" s="21">
        <v>8</v>
      </c>
      <c r="E114" s="21">
        <v>9</v>
      </c>
      <c r="F114" s="21">
        <v>12</v>
      </c>
      <c r="G114" s="21">
        <v>29</v>
      </c>
      <c r="H114" s="21">
        <v>19</v>
      </c>
      <c r="I114" s="21">
        <v>0</v>
      </c>
      <c r="J114" s="21">
        <v>1</v>
      </c>
    </row>
    <row r="115" spans="1:10">
      <c r="A115" s="21"/>
      <c r="B115" s="21"/>
      <c r="C115" s="21" t="s">
        <v>160</v>
      </c>
      <c r="D115" s="21">
        <v>13</v>
      </c>
      <c r="E115" s="21">
        <v>11</v>
      </c>
      <c r="F115" s="21">
        <v>14</v>
      </c>
      <c r="G115" s="21">
        <v>19</v>
      </c>
      <c r="H115" s="21">
        <v>12</v>
      </c>
      <c r="I115" s="21">
        <v>0</v>
      </c>
      <c r="J115" s="21">
        <v>0</v>
      </c>
    </row>
    <row r="116" spans="1:10">
      <c r="A116" s="21"/>
      <c r="B116" s="21" t="s">
        <v>161</v>
      </c>
      <c r="C116" s="21"/>
      <c r="D116" s="21"/>
      <c r="E116" s="21"/>
      <c r="F116" s="21"/>
      <c r="G116" s="21"/>
      <c r="H116" s="21"/>
      <c r="I116" s="21"/>
      <c r="J116" s="21"/>
    </row>
    <row r="117" spans="1:10">
      <c r="A117" s="21"/>
      <c r="B117" s="21"/>
      <c r="C117" s="21" t="s">
        <v>162</v>
      </c>
      <c r="D117" s="21">
        <v>21</v>
      </c>
      <c r="E117" s="21">
        <v>24</v>
      </c>
      <c r="F117" s="21">
        <v>17</v>
      </c>
      <c r="G117" s="21">
        <v>26</v>
      </c>
      <c r="H117" s="21">
        <v>10</v>
      </c>
      <c r="I117" s="21">
        <v>0</v>
      </c>
      <c r="J117" s="21">
        <v>0</v>
      </c>
    </row>
    <row r="118" spans="1:10">
      <c r="A118" s="21"/>
      <c r="B118" s="21"/>
      <c r="C118" s="21" t="s">
        <v>163</v>
      </c>
      <c r="D118" s="21">
        <v>3</v>
      </c>
      <c r="E118" s="21">
        <v>0</v>
      </c>
      <c r="F118" s="21" t="s">
        <v>68</v>
      </c>
      <c r="G118" s="21">
        <v>3</v>
      </c>
      <c r="H118" s="21">
        <v>5</v>
      </c>
      <c r="I118" s="21">
        <v>3</v>
      </c>
      <c r="J118" s="21">
        <v>0</v>
      </c>
    </row>
    <row r="119" spans="1:10">
      <c r="A119" s="21"/>
      <c r="B119" s="21"/>
      <c r="C119" s="21" t="s">
        <v>164</v>
      </c>
      <c r="D119" s="21">
        <v>2</v>
      </c>
      <c r="E119" s="21">
        <v>5</v>
      </c>
      <c r="F119" s="21">
        <v>2</v>
      </c>
      <c r="G119" s="21">
        <v>4</v>
      </c>
      <c r="H119" s="21">
        <v>3</v>
      </c>
      <c r="I119" s="21">
        <v>0</v>
      </c>
      <c r="J119" s="21">
        <v>0</v>
      </c>
    </row>
    <row r="120" spans="1:10">
      <c r="A120" s="21"/>
      <c r="B120" s="21"/>
      <c r="C120" s="21" t="s">
        <v>165</v>
      </c>
      <c r="D120" s="21">
        <v>1</v>
      </c>
      <c r="E120" s="21">
        <v>1</v>
      </c>
      <c r="F120" s="21">
        <v>1</v>
      </c>
      <c r="G120" s="21" t="s">
        <v>210</v>
      </c>
      <c r="H120" s="21">
        <v>2</v>
      </c>
      <c r="I120" s="21">
        <v>0</v>
      </c>
      <c r="J120" s="21">
        <v>0</v>
      </c>
    </row>
    <row r="121" spans="1:10">
      <c r="A121" s="21"/>
      <c r="B121" s="21"/>
      <c r="C121" s="21" t="s">
        <v>166</v>
      </c>
      <c r="D121" s="21">
        <v>3</v>
      </c>
      <c r="E121" s="21">
        <v>8</v>
      </c>
      <c r="F121" s="21" t="s">
        <v>68</v>
      </c>
      <c r="G121" s="21">
        <v>3</v>
      </c>
      <c r="H121" s="21" t="s">
        <v>210</v>
      </c>
      <c r="I121" s="21">
        <v>0</v>
      </c>
      <c r="J121" s="21">
        <v>1</v>
      </c>
    </row>
    <row r="122" spans="1:10">
      <c r="A122" s="21"/>
      <c r="B122" s="21"/>
      <c r="C122" s="21" t="s">
        <v>167</v>
      </c>
      <c r="D122" s="21">
        <v>10</v>
      </c>
      <c r="E122" s="21">
        <v>5</v>
      </c>
      <c r="F122" s="21">
        <v>8</v>
      </c>
      <c r="G122" s="21">
        <v>8</v>
      </c>
      <c r="H122" s="21">
        <v>4</v>
      </c>
      <c r="I122" s="21">
        <v>0</v>
      </c>
      <c r="J122" s="21">
        <v>1</v>
      </c>
    </row>
    <row r="123" spans="1:10">
      <c r="A123" s="21"/>
      <c r="B123" s="21"/>
      <c r="C123" s="21" t="s">
        <v>168</v>
      </c>
      <c r="D123" s="21">
        <v>2</v>
      </c>
      <c r="E123" s="21">
        <v>5</v>
      </c>
      <c r="F123" s="21">
        <v>12</v>
      </c>
      <c r="G123" s="21">
        <v>6</v>
      </c>
      <c r="H123" s="21">
        <v>2</v>
      </c>
      <c r="I123" s="21">
        <v>0</v>
      </c>
      <c r="J123" s="21">
        <v>0</v>
      </c>
    </row>
    <row r="124" spans="1:10">
      <c r="A124" s="21"/>
      <c r="B124" s="21" t="s">
        <v>169</v>
      </c>
      <c r="C124" s="21"/>
      <c r="D124" s="21"/>
      <c r="E124" s="21"/>
      <c r="F124" s="21"/>
      <c r="G124" s="21"/>
      <c r="H124" s="21"/>
      <c r="I124" s="21"/>
      <c r="J124" s="21"/>
    </row>
    <row r="125" spans="1:10">
      <c r="A125" s="21"/>
      <c r="B125" s="21"/>
      <c r="C125" s="21" t="s">
        <v>170</v>
      </c>
      <c r="D125" s="21">
        <v>3</v>
      </c>
      <c r="E125" s="21">
        <v>1</v>
      </c>
      <c r="F125" s="21">
        <v>1</v>
      </c>
      <c r="G125" s="21">
        <v>3</v>
      </c>
      <c r="H125" s="21">
        <v>3</v>
      </c>
      <c r="I125" s="21">
        <v>1</v>
      </c>
      <c r="J125" s="21">
        <v>1</v>
      </c>
    </row>
    <row r="126" spans="1:10">
      <c r="A126" s="21"/>
      <c r="B126" s="21"/>
      <c r="C126" s="21" t="s">
        <v>171</v>
      </c>
      <c r="D126" s="21">
        <v>3</v>
      </c>
      <c r="E126" s="21">
        <v>10</v>
      </c>
      <c r="F126" s="21">
        <v>6</v>
      </c>
      <c r="G126" s="21">
        <v>10</v>
      </c>
      <c r="H126" s="21">
        <v>2</v>
      </c>
      <c r="I126" s="21">
        <v>1</v>
      </c>
      <c r="J126" s="21">
        <v>0</v>
      </c>
    </row>
    <row r="127" spans="1:10">
      <c r="A127" s="21"/>
      <c r="B127" s="21"/>
      <c r="C127" s="21" t="s">
        <v>172</v>
      </c>
      <c r="D127" s="21">
        <v>0</v>
      </c>
      <c r="E127" s="21">
        <v>0</v>
      </c>
      <c r="F127" s="21" t="s">
        <v>68</v>
      </c>
      <c r="G127" s="21" t="s">
        <v>210</v>
      </c>
      <c r="H127" s="21" t="s">
        <v>210</v>
      </c>
      <c r="I127" s="21">
        <v>0</v>
      </c>
      <c r="J127" s="21">
        <v>1</v>
      </c>
    </row>
    <row r="128" spans="1:10">
      <c r="A128" s="21"/>
      <c r="B128" s="21"/>
      <c r="C128" s="21" t="s">
        <v>173</v>
      </c>
      <c r="D128" s="21">
        <v>9</v>
      </c>
      <c r="E128" s="21">
        <v>6</v>
      </c>
      <c r="F128" s="21">
        <v>5</v>
      </c>
      <c r="G128" s="21">
        <v>4</v>
      </c>
      <c r="H128" s="21">
        <v>5</v>
      </c>
      <c r="I128" s="21">
        <v>0</v>
      </c>
      <c r="J128" s="21">
        <v>0</v>
      </c>
    </row>
    <row r="129" spans="1:10">
      <c r="A129" s="21"/>
      <c r="B129" s="21"/>
      <c r="C129" s="21" t="s">
        <v>174</v>
      </c>
      <c r="D129" s="21">
        <v>5</v>
      </c>
      <c r="E129" s="21">
        <v>5</v>
      </c>
      <c r="F129" s="21">
        <v>5</v>
      </c>
      <c r="G129" s="21">
        <v>11</v>
      </c>
      <c r="H129" s="21">
        <v>8</v>
      </c>
      <c r="I129" s="21">
        <v>0</v>
      </c>
      <c r="J129" s="21">
        <v>1</v>
      </c>
    </row>
    <row r="130" spans="1:10">
      <c r="A130" s="21"/>
      <c r="B130" s="21"/>
      <c r="C130" s="21" t="s">
        <v>175</v>
      </c>
      <c r="D130" s="21">
        <v>2</v>
      </c>
      <c r="E130" s="21">
        <v>3</v>
      </c>
      <c r="F130" s="21">
        <v>6</v>
      </c>
      <c r="G130" s="21">
        <v>3</v>
      </c>
      <c r="H130" s="21" t="s">
        <v>210</v>
      </c>
      <c r="I130" s="21">
        <v>0</v>
      </c>
      <c r="J130" s="21">
        <v>0</v>
      </c>
    </row>
    <row r="131" spans="1:10">
      <c r="A131" s="9" t="s">
        <v>663</v>
      </c>
      <c r="B131" s="9"/>
      <c r="C131" s="9"/>
      <c r="D131" s="9">
        <v>200</v>
      </c>
      <c r="E131" s="9">
        <v>194</v>
      </c>
      <c r="F131" s="9">
        <v>242</v>
      </c>
      <c r="G131" s="9">
        <v>202</v>
      </c>
      <c r="H131" s="9">
        <v>180</v>
      </c>
      <c r="I131" s="9">
        <v>24</v>
      </c>
      <c r="J131" s="9">
        <v>25</v>
      </c>
    </row>
    <row r="132" spans="1:10">
      <c r="A132" s="21"/>
      <c r="B132" s="21" t="s">
        <v>514</v>
      </c>
      <c r="C132" s="21"/>
      <c r="D132" s="21"/>
      <c r="E132" s="21"/>
      <c r="F132" s="21"/>
      <c r="G132" s="21"/>
      <c r="H132" s="21"/>
      <c r="I132" s="21"/>
      <c r="J132" s="21"/>
    </row>
    <row r="133" spans="1:10">
      <c r="A133" s="21"/>
      <c r="B133" s="21"/>
      <c r="C133" s="21" t="s">
        <v>177</v>
      </c>
      <c r="D133" s="21">
        <v>1</v>
      </c>
      <c r="E133" s="21">
        <v>2</v>
      </c>
      <c r="F133" s="21">
        <v>3</v>
      </c>
      <c r="G133" s="21">
        <v>2</v>
      </c>
      <c r="H133" s="21">
        <v>5</v>
      </c>
      <c r="I133" s="21">
        <v>1</v>
      </c>
      <c r="J133" s="21">
        <v>1</v>
      </c>
    </row>
    <row r="134" spans="1:10">
      <c r="A134" s="21"/>
      <c r="B134" s="21"/>
      <c r="C134" s="21" t="s">
        <v>178</v>
      </c>
      <c r="D134" s="21">
        <v>2</v>
      </c>
      <c r="E134" s="21">
        <v>4</v>
      </c>
      <c r="F134" s="21">
        <v>3</v>
      </c>
      <c r="G134" s="21">
        <v>2</v>
      </c>
      <c r="H134" s="21" t="s">
        <v>210</v>
      </c>
      <c r="I134" s="21">
        <v>0</v>
      </c>
      <c r="J134" s="21">
        <v>0</v>
      </c>
    </row>
    <row r="135" spans="1:10">
      <c r="A135" s="21"/>
      <c r="B135" s="21"/>
      <c r="C135" s="21" t="s">
        <v>179</v>
      </c>
      <c r="D135" s="21">
        <v>0</v>
      </c>
      <c r="E135" s="21" t="s">
        <v>68</v>
      </c>
      <c r="F135" s="21" t="s">
        <v>68</v>
      </c>
      <c r="G135" s="21" t="s">
        <v>68</v>
      </c>
      <c r="H135" s="21">
        <v>1</v>
      </c>
      <c r="I135" s="21">
        <v>0</v>
      </c>
      <c r="J135" s="21">
        <v>0</v>
      </c>
    </row>
    <row r="136" spans="1:10">
      <c r="A136" s="21"/>
      <c r="B136" s="21"/>
      <c r="C136" s="21" t="s">
        <v>180</v>
      </c>
      <c r="D136" s="21">
        <v>2</v>
      </c>
      <c r="E136" s="21">
        <v>1</v>
      </c>
      <c r="F136" s="21">
        <v>3</v>
      </c>
      <c r="G136" s="21">
        <v>2</v>
      </c>
      <c r="H136" s="21">
        <v>1</v>
      </c>
      <c r="I136" s="21">
        <v>4</v>
      </c>
      <c r="J136" s="21">
        <v>0</v>
      </c>
    </row>
    <row r="137" spans="1:10">
      <c r="A137" s="21"/>
      <c r="B137" s="21"/>
      <c r="C137" s="21" t="s">
        <v>181</v>
      </c>
      <c r="D137" s="21">
        <v>1</v>
      </c>
      <c r="E137" s="21">
        <v>0</v>
      </c>
      <c r="F137" s="21">
        <v>1</v>
      </c>
      <c r="G137" s="21">
        <v>2</v>
      </c>
      <c r="H137" s="21">
        <v>3</v>
      </c>
      <c r="I137" s="21">
        <v>0</v>
      </c>
      <c r="J137" s="21">
        <v>0</v>
      </c>
    </row>
    <row r="138" spans="1:10">
      <c r="A138" s="21"/>
      <c r="B138" s="21"/>
      <c r="C138" s="21" t="s">
        <v>182</v>
      </c>
      <c r="D138" s="21">
        <v>0</v>
      </c>
      <c r="E138" s="21">
        <v>5</v>
      </c>
      <c r="F138" s="21">
        <v>4</v>
      </c>
      <c r="G138" s="21">
        <v>2</v>
      </c>
      <c r="H138" s="21">
        <v>7</v>
      </c>
      <c r="I138" s="21">
        <v>0</v>
      </c>
      <c r="J138" s="21">
        <v>0</v>
      </c>
    </row>
    <row r="139" spans="1:10">
      <c r="A139" s="21"/>
      <c r="B139" s="21"/>
      <c r="C139" s="21" t="s">
        <v>183</v>
      </c>
      <c r="D139" s="21">
        <v>5</v>
      </c>
      <c r="E139" s="21">
        <v>3</v>
      </c>
      <c r="F139" s="21">
        <v>8</v>
      </c>
      <c r="G139" s="21">
        <v>3</v>
      </c>
      <c r="H139" s="21">
        <v>2</v>
      </c>
      <c r="I139" s="21">
        <v>0</v>
      </c>
      <c r="J139" s="21">
        <v>0</v>
      </c>
    </row>
    <row r="140" spans="1:10">
      <c r="A140" s="21"/>
      <c r="B140" s="21"/>
      <c r="C140" s="21" t="s">
        <v>184</v>
      </c>
      <c r="D140" s="21">
        <v>5</v>
      </c>
      <c r="E140" s="21">
        <v>2</v>
      </c>
      <c r="F140" s="21">
        <v>8</v>
      </c>
      <c r="G140" s="21">
        <v>7</v>
      </c>
      <c r="H140" s="21">
        <v>3</v>
      </c>
      <c r="I140" s="21">
        <v>0</v>
      </c>
      <c r="J140" s="21">
        <v>0</v>
      </c>
    </row>
    <row r="141" spans="1:10">
      <c r="A141" s="21"/>
      <c r="B141" s="21"/>
      <c r="C141" s="21" t="s">
        <v>185</v>
      </c>
      <c r="D141" s="21">
        <v>3</v>
      </c>
      <c r="E141" s="21">
        <v>3</v>
      </c>
      <c r="F141" s="21">
        <v>2</v>
      </c>
      <c r="G141" s="21">
        <v>3</v>
      </c>
      <c r="H141" s="21">
        <v>1</v>
      </c>
      <c r="I141" s="21">
        <v>6</v>
      </c>
      <c r="J141" s="21">
        <v>5</v>
      </c>
    </row>
    <row r="142" spans="1:10">
      <c r="A142" s="21"/>
      <c r="B142" s="21" t="s">
        <v>186</v>
      </c>
      <c r="C142" s="21"/>
      <c r="D142" s="21"/>
      <c r="E142" s="21"/>
      <c r="F142" s="21"/>
      <c r="G142" s="21"/>
      <c r="H142" s="21"/>
      <c r="I142" s="21"/>
      <c r="J142" s="21"/>
    </row>
    <row r="143" spans="1:10">
      <c r="A143" s="21"/>
      <c r="B143" s="21"/>
      <c r="C143" s="21" t="s">
        <v>187</v>
      </c>
      <c r="D143" s="21">
        <v>0</v>
      </c>
      <c r="E143" s="21">
        <v>2</v>
      </c>
      <c r="F143" s="21">
        <v>3</v>
      </c>
      <c r="G143" s="21">
        <v>2</v>
      </c>
      <c r="H143" s="21" t="s">
        <v>210</v>
      </c>
      <c r="I143" s="21">
        <v>0</v>
      </c>
      <c r="J143" s="21">
        <v>0</v>
      </c>
    </row>
    <row r="144" spans="1:10">
      <c r="A144" s="21"/>
      <c r="B144" s="21"/>
      <c r="C144" s="21" t="s">
        <v>188</v>
      </c>
      <c r="D144" s="21">
        <v>4</v>
      </c>
      <c r="E144" s="21">
        <v>7</v>
      </c>
      <c r="F144" s="21">
        <v>14</v>
      </c>
      <c r="G144" s="21">
        <v>13</v>
      </c>
      <c r="H144" s="21">
        <v>7</v>
      </c>
      <c r="I144" s="21">
        <v>0</v>
      </c>
      <c r="J144" s="21">
        <v>0</v>
      </c>
    </row>
    <row r="145" spans="1:10">
      <c r="A145" s="21"/>
      <c r="B145" s="21"/>
      <c r="C145" s="21" t="s">
        <v>189</v>
      </c>
      <c r="D145" s="21">
        <v>23</v>
      </c>
      <c r="E145" s="21">
        <v>22</v>
      </c>
      <c r="F145" s="21">
        <v>18</v>
      </c>
      <c r="G145" s="21">
        <v>15</v>
      </c>
      <c r="H145" s="21">
        <v>17</v>
      </c>
      <c r="I145" s="21">
        <v>0</v>
      </c>
      <c r="J145" s="21">
        <v>0</v>
      </c>
    </row>
    <row r="146" spans="1:10">
      <c r="A146" s="21"/>
      <c r="B146" s="21"/>
      <c r="C146" s="21" t="s">
        <v>190</v>
      </c>
      <c r="D146" s="21">
        <v>1</v>
      </c>
      <c r="E146" s="21">
        <v>8</v>
      </c>
      <c r="F146" s="21">
        <v>7</v>
      </c>
      <c r="G146" s="21">
        <v>5</v>
      </c>
      <c r="H146" s="21">
        <v>5</v>
      </c>
      <c r="I146" s="21">
        <v>0</v>
      </c>
      <c r="J146" s="21">
        <v>1</v>
      </c>
    </row>
    <row r="147" spans="1:10">
      <c r="A147" s="21"/>
      <c r="B147" s="21"/>
      <c r="C147" s="21" t="s">
        <v>191</v>
      </c>
      <c r="D147" s="21">
        <v>2</v>
      </c>
      <c r="E147" s="21">
        <v>11</v>
      </c>
      <c r="F147" s="21">
        <v>7</v>
      </c>
      <c r="G147" s="21">
        <v>4</v>
      </c>
      <c r="H147" s="21">
        <v>4</v>
      </c>
      <c r="I147" s="21">
        <v>0</v>
      </c>
      <c r="J147" s="21">
        <v>0</v>
      </c>
    </row>
    <row r="148" spans="1:10">
      <c r="A148" s="21"/>
      <c r="B148" s="21"/>
      <c r="C148" s="21" t="s">
        <v>192</v>
      </c>
      <c r="D148" s="21">
        <v>13</v>
      </c>
      <c r="E148" s="21">
        <v>6</v>
      </c>
      <c r="F148" s="21">
        <v>8</v>
      </c>
      <c r="G148" s="21">
        <v>9</v>
      </c>
      <c r="H148" s="21">
        <v>1</v>
      </c>
      <c r="I148" s="21">
        <v>1</v>
      </c>
      <c r="J148" s="21">
        <v>2</v>
      </c>
    </row>
    <row r="149" spans="1:10">
      <c r="A149" s="21"/>
      <c r="B149" s="21"/>
      <c r="C149" s="21" t="s">
        <v>193</v>
      </c>
      <c r="D149" s="21">
        <v>1</v>
      </c>
      <c r="E149" s="21">
        <v>1</v>
      </c>
      <c r="F149" s="21">
        <v>1</v>
      </c>
      <c r="G149" s="21">
        <v>3</v>
      </c>
      <c r="H149" s="21">
        <v>7</v>
      </c>
      <c r="I149" s="21">
        <v>2</v>
      </c>
      <c r="J149" s="21">
        <v>1</v>
      </c>
    </row>
    <row r="150" spans="1:10">
      <c r="A150" s="21"/>
      <c r="B150" s="21"/>
      <c r="C150" s="21" t="s">
        <v>194</v>
      </c>
      <c r="D150" s="21">
        <v>6</v>
      </c>
      <c r="E150" s="21">
        <v>2</v>
      </c>
      <c r="F150" s="21">
        <v>6</v>
      </c>
      <c r="G150" s="21">
        <v>2</v>
      </c>
      <c r="H150" s="21">
        <v>3</v>
      </c>
      <c r="I150" s="21">
        <v>0</v>
      </c>
      <c r="J150" s="21">
        <v>2</v>
      </c>
    </row>
    <row r="151" spans="1:10">
      <c r="A151" s="21"/>
      <c r="B151" s="21" t="s">
        <v>453</v>
      </c>
      <c r="C151" s="21"/>
      <c r="D151" s="21"/>
      <c r="E151" s="21"/>
      <c r="F151" s="21"/>
      <c r="G151" s="21"/>
      <c r="H151" s="21"/>
      <c r="I151" s="21"/>
      <c r="J151" s="21"/>
    </row>
    <row r="152" spans="1:10">
      <c r="A152" s="21"/>
      <c r="B152" s="21"/>
      <c r="C152" s="21" t="s">
        <v>195</v>
      </c>
      <c r="D152" s="21">
        <v>1</v>
      </c>
      <c r="E152" s="21">
        <v>7</v>
      </c>
      <c r="F152" s="21">
        <v>5</v>
      </c>
      <c r="G152" s="21">
        <v>2</v>
      </c>
      <c r="H152" s="21">
        <v>4</v>
      </c>
      <c r="I152" s="21">
        <v>0</v>
      </c>
      <c r="J152" s="21">
        <v>0</v>
      </c>
    </row>
    <row r="153" spans="1:10">
      <c r="A153" s="21"/>
      <c r="B153" s="21"/>
      <c r="C153" s="21" t="s">
        <v>196</v>
      </c>
      <c r="D153" s="21">
        <v>4</v>
      </c>
      <c r="E153" s="21">
        <v>6</v>
      </c>
      <c r="F153" s="21">
        <v>3</v>
      </c>
      <c r="G153" s="21">
        <v>8</v>
      </c>
      <c r="H153" s="21">
        <v>7</v>
      </c>
      <c r="I153" s="21">
        <v>0</v>
      </c>
      <c r="J153" s="21">
        <v>2</v>
      </c>
    </row>
    <row r="154" spans="1:10">
      <c r="A154" s="21"/>
      <c r="B154" s="21"/>
      <c r="C154" s="21" t="s">
        <v>197</v>
      </c>
      <c r="D154" s="21">
        <v>7</v>
      </c>
      <c r="E154" s="21">
        <v>6</v>
      </c>
      <c r="F154" s="21">
        <v>7</v>
      </c>
      <c r="G154" s="21">
        <v>5</v>
      </c>
      <c r="H154" s="21">
        <v>6</v>
      </c>
      <c r="I154" s="21">
        <v>0</v>
      </c>
      <c r="J154" s="21">
        <v>0</v>
      </c>
    </row>
    <row r="155" spans="1:10">
      <c r="A155" s="21"/>
      <c r="B155" s="21"/>
      <c r="C155" s="21" t="s">
        <v>198</v>
      </c>
      <c r="D155" s="21">
        <v>5</v>
      </c>
      <c r="E155" s="21">
        <v>12</v>
      </c>
      <c r="F155" s="21">
        <v>9</v>
      </c>
      <c r="G155" s="21">
        <v>9</v>
      </c>
      <c r="H155" s="21">
        <v>10</v>
      </c>
      <c r="I155" s="21">
        <v>3</v>
      </c>
      <c r="J155" s="21">
        <v>0</v>
      </c>
    </row>
    <row r="156" spans="1:10">
      <c r="A156" s="21"/>
      <c r="B156" s="21"/>
      <c r="C156" s="21" t="s">
        <v>199</v>
      </c>
      <c r="D156" s="21">
        <v>6</v>
      </c>
      <c r="E156" s="21">
        <v>3</v>
      </c>
      <c r="F156" s="21">
        <v>3</v>
      </c>
      <c r="G156" s="21">
        <v>3</v>
      </c>
      <c r="H156" s="21">
        <v>2</v>
      </c>
      <c r="I156" s="21">
        <v>0</v>
      </c>
      <c r="J156" s="21">
        <v>0</v>
      </c>
    </row>
    <row r="157" spans="1:10">
      <c r="A157" s="21"/>
      <c r="B157" s="21"/>
      <c r="C157" s="21" t="s">
        <v>200</v>
      </c>
      <c r="D157" s="21">
        <v>9</v>
      </c>
      <c r="E157" s="21" t="s">
        <v>68</v>
      </c>
      <c r="F157" s="21" t="s">
        <v>68</v>
      </c>
      <c r="G157" s="21">
        <v>7</v>
      </c>
      <c r="H157" s="21">
        <v>12</v>
      </c>
      <c r="I157" s="21">
        <v>1</v>
      </c>
      <c r="J157" s="21">
        <v>0</v>
      </c>
    </row>
    <row r="158" spans="1:10">
      <c r="A158" s="21"/>
      <c r="B158" s="21"/>
      <c r="C158" s="21" t="s">
        <v>201</v>
      </c>
      <c r="D158" s="21" t="s">
        <v>68</v>
      </c>
      <c r="E158" s="21" t="s">
        <v>68</v>
      </c>
      <c r="F158" s="21" t="s">
        <v>68</v>
      </c>
      <c r="G158" s="21" t="s">
        <v>68</v>
      </c>
      <c r="H158" s="21" t="s">
        <v>68</v>
      </c>
      <c r="I158" s="21">
        <v>0</v>
      </c>
      <c r="J158" s="21">
        <v>0</v>
      </c>
    </row>
    <row r="159" spans="1:10">
      <c r="A159" s="21"/>
      <c r="B159" s="21" t="s">
        <v>515</v>
      </c>
      <c r="C159" s="21"/>
      <c r="D159" s="21"/>
      <c r="E159" s="21"/>
      <c r="F159" s="21"/>
      <c r="G159" s="21"/>
      <c r="H159" s="21"/>
      <c r="I159" s="21"/>
      <c r="J159" s="21"/>
    </row>
    <row r="160" spans="1:10">
      <c r="A160" s="21"/>
      <c r="B160" s="21"/>
      <c r="C160" s="21" t="s">
        <v>203</v>
      </c>
      <c r="D160" s="21">
        <v>1</v>
      </c>
      <c r="E160" s="21">
        <v>1</v>
      </c>
      <c r="F160" s="21">
        <v>3</v>
      </c>
      <c r="G160" s="21" t="s">
        <v>68</v>
      </c>
      <c r="H160" s="21">
        <v>1</v>
      </c>
      <c r="I160" s="21">
        <v>0</v>
      </c>
      <c r="J160" s="21">
        <v>0</v>
      </c>
    </row>
    <row r="161" spans="1:10">
      <c r="A161" s="21"/>
      <c r="B161" s="21"/>
      <c r="C161" s="21" t="s">
        <v>204</v>
      </c>
      <c r="D161" s="21">
        <v>2</v>
      </c>
      <c r="E161" s="21">
        <v>4</v>
      </c>
      <c r="F161" s="21" t="s">
        <v>68</v>
      </c>
      <c r="G161" s="21" t="s">
        <v>68</v>
      </c>
      <c r="H161" s="21">
        <v>4</v>
      </c>
      <c r="I161" s="21">
        <v>0</v>
      </c>
      <c r="J161" s="21">
        <v>1</v>
      </c>
    </row>
    <row r="162" spans="1:10">
      <c r="A162" s="21"/>
      <c r="B162" s="21"/>
      <c r="C162" s="21" t="s">
        <v>205</v>
      </c>
      <c r="D162" s="21">
        <v>4</v>
      </c>
      <c r="E162" s="21">
        <v>3</v>
      </c>
      <c r="F162" s="21">
        <v>10</v>
      </c>
      <c r="G162" s="21">
        <v>4</v>
      </c>
      <c r="H162" s="21">
        <v>4</v>
      </c>
      <c r="I162" s="21">
        <v>1</v>
      </c>
      <c r="J162" s="21">
        <v>0</v>
      </c>
    </row>
    <row r="163" spans="1:10">
      <c r="A163" s="21"/>
      <c r="B163" s="21"/>
      <c r="C163" s="21" t="s">
        <v>206</v>
      </c>
      <c r="D163" s="21">
        <v>2</v>
      </c>
      <c r="E163" s="21">
        <v>1</v>
      </c>
      <c r="F163" s="21" t="s">
        <v>68</v>
      </c>
      <c r="G163" s="21">
        <v>3</v>
      </c>
      <c r="H163" s="21">
        <v>2</v>
      </c>
      <c r="I163" s="21">
        <v>1</v>
      </c>
      <c r="J163" s="21">
        <v>1</v>
      </c>
    </row>
    <row r="164" spans="1:10">
      <c r="A164" s="21"/>
      <c r="B164" s="21"/>
      <c r="C164" s="21" t="s">
        <v>207</v>
      </c>
      <c r="D164" s="21">
        <v>9</v>
      </c>
      <c r="E164" s="21">
        <v>2</v>
      </c>
      <c r="F164" s="21">
        <v>4</v>
      </c>
      <c r="G164" s="21">
        <v>7</v>
      </c>
      <c r="H164" s="21">
        <v>4</v>
      </c>
      <c r="I164" s="21">
        <v>0</v>
      </c>
      <c r="J164" s="21">
        <v>0</v>
      </c>
    </row>
    <row r="165" spans="1:10">
      <c r="A165" s="21"/>
      <c r="B165" s="21"/>
      <c r="C165" s="21" t="s">
        <v>208</v>
      </c>
      <c r="D165" s="21" t="s">
        <v>68</v>
      </c>
      <c r="E165" s="21">
        <v>5</v>
      </c>
      <c r="F165" s="21">
        <v>12</v>
      </c>
      <c r="G165" s="21">
        <v>7</v>
      </c>
      <c r="H165" s="21">
        <v>3</v>
      </c>
      <c r="I165" s="21">
        <v>0</v>
      </c>
      <c r="J165" s="21">
        <v>0</v>
      </c>
    </row>
    <row r="166" spans="1:10">
      <c r="A166" s="21"/>
      <c r="B166" s="21"/>
      <c r="C166" s="21" t="s">
        <v>209</v>
      </c>
      <c r="D166" s="21">
        <v>7</v>
      </c>
      <c r="E166" s="21">
        <v>4</v>
      </c>
      <c r="F166" s="21">
        <v>4</v>
      </c>
      <c r="G166" s="21" t="s">
        <v>68</v>
      </c>
      <c r="H166" s="21">
        <v>3</v>
      </c>
      <c r="I166" s="21">
        <v>0</v>
      </c>
      <c r="J166" s="21">
        <v>0</v>
      </c>
    </row>
    <row r="167" spans="1:10">
      <c r="A167" s="21"/>
      <c r="B167" s="21"/>
      <c r="C167" s="21" t="s">
        <v>475</v>
      </c>
      <c r="D167" s="21">
        <v>0</v>
      </c>
      <c r="E167" s="21">
        <v>0</v>
      </c>
      <c r="F167" s="21" t="s">
        <v>68</v>
      </c>
      <c r="G167" s="21" t="s">
        <v>68</v>
      </c>
      <c r="H167" s="21" t="s">
        <v>210</v>
      </c>
      <c r="I167" s="21" t="s">
        <v>210</v>
      </c>
      <c r="J167" s="21" t="s">
        <v>210</v>
      </c>
    </row>
    <row r="168" spans="1:10">
      <c r="A168" s="21"/>
      <c r="B168" s="21" t="s">
        <v>211</v>
      </c>
      <c r="C168" s="21"/>
      <c r="D168" s="21"/>
      <c r="E168" s="21"/>
      <c r="F168" s="21"/>
      <c r="G168" s="21"/>
      <c r="H168" s="21"/>
      <c r="I168" s="21"/>
      <c r="J168" s="21"/>
    </row>
    <row r="169" spans="1:10">
      <c r="A169" s="21"/>
      <c r="B169" s="21"/>
      <c r="C169" s="21" t="s">
        <v>212</v>
      </c>
      <c r="D169" s="21">
        <v>1</v>
      </c>
      <c r="E169" s="21">
        <v>0</v>
      </c>
      <c r="F169" s="21">
        <v>1</v>
      </c>
      <c r="G169" s="21">
        <v>3</v>
      </c>
      <c r="H169" s="21">
        <v>1</v>
      </c>
      <c r="I169" s="21">
        <v>0</v>
      </c>
      <c r="J169" s="21">
        <v>1</v>
      </c>
    </row>
    <row r="170" spans="1:10">
      <c r="A170" s="21"/>
      <c r="B170" s="21"/>
      <c r="C170" s="21" t="s">
        <v>213</v>
      </c>
      <c r="D170" s="21">
        <v>7</v>
      </c>
      <c r="E170" s="21">
        <v>8</v>
      </c>
      <c r="F170" s="21">
        <v>14</v>
      </c>
      <c r="G170" s="21">
        <v>22</v>
      </c>
      <c r="H170" s="21">
        <v>9</v>
      </c>
      <c r="I170" s="21">
        <v>2</v>
      </c>
      <c r="J170" s="21">
        <v>2</v>
      </c>
    </row>
    <row r="171" spans="1:10">
      <c r="A171" s="21"/>
      <c r="B171" s="21"/>
      <c r="C171" s="21" t="s">
        <v>214</v>
      </c>
      <c r="D171" s="21">
        <v>7</v>
      </c>
      <c r="E171" s="21">
        <v>2</v>
      </c>
      <c r="F171" s="21">
        <v>7</v>
      </c>
      <c r="G171" s="21">
        <v>5</v>
      </c>
      <c r="H171" s="21">
        <v>8</v>
      </c>
      <c r="I171" s="21">
        <v>0</v>
      </c>
      <c r="J171" s="21">
        <v>0</v>
      </c>
    </row>
    <row r="172" spans="1:10">
      <c r="A172" s="21"/>
      <c r="B172" s="21"/>
      <c r="C172" s="21" t="s">
        <v>215</v>
      </c>
      <c r="D172" s="21">
        <v>2</v>
      </c>
      <c r="E172" s="21">
        <v>3</v>
      </c>
      <c r="F172" s="21">
        <v>1</v>
      </c>
      <c r="G172" s="21">
        <v>2</v>
      </c>
      <c r="H172" s="21">
        <v>2</v>
      </c>
      <c r="I172" s="21">
        <v>0</v>
      </c>
      <c r="J172" s="21">
        <v>1</v>
      </c>
    </row>
    <row r="173" spans="1:10">
      <c r="A173" s="21"/>
      <c r="B173" s="21"/>
      <c r="C173" s="21" t="s">
        <v>216</v>
      </c>
      <c r="D173" s="21">
        <v>2</v>
      </c>
      <c r="E173" s="21">
        <v>4</v>
      </c>
      <c r="F173" s="21">
        <v>1</v>
      </c>
      <c r="G173" s="21">
        <v>1</v>
      </c>
      <c r="H173" s="21">
        <v>1</v>
      </c>
      <c r="I173" s="21">
        <v>0</v>
      </c>
      <c r="J173" s="21">
        <v>0</v>
      </c>
    </row>
    <row r="174" spans="1:10">
      <c r="A174" s="21"/>
      <c r="B174" s="21"/>
      <c r="C174" s="21" t="s">
        <v>217</v>
      </c>
      <c r="D174" s="21">
        <v>17</v>
      </c>
      <c r="E174" s="21">
        <v>14</v>
      </c>
      <c r="F174" s="21">
        <v>19</v>
      </c>
      <c r="G174" s="21">
        <v>13</v>
      </c>
      <c r="H174" s="21">
        <v>4</v>
      </c>
      <c r="I174" s="21">
        <v>0</v>
      </c>
      <c r="J174" s="21">
        <v>0</v>
      </c>
    </row>
    <row r="175" spans="1:10">
      <c r="A175" s="21"/>
      <c r="B175" s="21"/>
      <c r="C175" s="21" t="s">
        <v>218</v>
      </c>
      <c r="D175" s="21">
        <v>9</v>
      </c>
      <c r="E175" s="21">
        <v>5</v>
      </c>
      <c r="F175" s="21">
        <v>9</v>
      </c>
      <c r="G175" s="21">
        <v>11</v>
      </c>
      <c r="H175" s="21">
        <v>12</v>
      </c>
      <c r="I175" s="21">
        <v>1</v>
      </c>
      <c r="J175" s="21">
        <v>2</v>
      </c>
    </row>
    <row r="176" spans="1:10">
      <c r="A176" s="21"/>
      <c r="B176" s="21"/>
      <c r="C176" s="21" t="s">
        <v>219</v>
      </c>
      <c r="D176" s="21">
        <v>20</v>
      </c>
      <c r="E176" s="21">
        <v>10</v>
      </c>
      <c r="F176" s="21">
        <v>17</v>
      </c>
      <c r="G176" s="21">
        <v>11</v>
      </c>
      <c r="H176" s="21">
        <v>12</v>
      </c>
      <c r="I176" s="21">
        <v>1</v>
      </c>
      <c r="J176" s="21">
        <v>2</v>
      </c>
    </row>
    <row r="177" spans="1:10">
      <c r="A177" s="21"/>
      <c r="B177" s="21" t="s">
        <v>220</v>
      </c>
      <c r="C177" s="21"/>
      <c r="D177" s="21"/>
      <c r="E177" s="21"/>
      <c r="F177" s="21"/>
      <c r="G177" s="21"/>
      <c r="H177" s="21"/>
      <c r="I177" s="21"/>
      <c r="J177" s="21"/>
    </row>
    <row r="178" spans="1:10">
      <c r="A178" s="21"/>
      <c r="B178" s="21"/>
      <c r="C178" s="21" t="s">
        <v>221</v>
      </c>
      <c r="D178" s="21">
        <v>2</v>
      </c>
      <c r="E178" s="21">
        <v>5</v>
      </c>
      <c r="F178" s="21" t="s">
        <v>68</v>
      </c>
      <c r="G178" s="21">
        <v>3</v>
      </c>
      <c r="H178" s="21">
        <v>2</v>
      </c>
      <c r="I178" s="21">
        <v>0</v>
      </c>
      <c r="J178" s="21">
        <v>1</v>
      </c>
    </row>
    <row r="179" spans="1:10">
      <c r="A179" s="9" t="s">
        <v>664</v>
      </c>
      <c r="B179" s="9"/>
      <c r="C179" s="9"/>
      <c r="D179" s="9">
        <v>407</v>
      </c>
      <c r="E179" s="9">
        <v>449</v>
      </c>
      <c r="F179" s="9">
        <v>473</v>
      </c>
      <c r="G179" s="9">
        <v>432</v>
      </c>
      <c r="H179" s="9">
        <v>308</v>
      </c>
      <c r="I179" s="9">
        <v>37</v>
      </c>
      <c r="J179" s="9">
        <v>25</v>
      </c>
    </row>
    <row r="180" spans="1:10">
      <c r="A180" s="21"/>
      <c r="B180" s="21" t="s">
        <v>223</v>
      </c>
      <c r="C180" s="21"/>
      <c r="D180" s="21"/>
      <c r="E180" s="21"/>
      <c r="F180" s="21"/>
      <c r="G180" s="21"/>
      <c r="H180" s="21"/>
      <c r="I180" s="21"/>
      <c r="J180" s="21"/>
    </row>
    <row r="181" spans="1:10">
      <c r="A181" s="21"/>
      <c r="B181" s="21"/>
      <c r="C181" s="21" t="s">
        <v>224</v>
      </c>
      <c r="D181" s="21">
        <v>4</v>
      </c>
      <c r="E181" s="21">
        <v>4</v>
      </c>
      <c r="F181" s="21">
        <v>8</v>
      </c>
      <c r="G181" s="21">
        <v>6</v>
      </c>
      <c r="H181" s="21">
        <v>7</v>
      </c>
      <c r="I181" s="21">
        <v>0</v>
      </c>
      <c r="J181" s="21" t="s">
        <v>210</v>
      </c>
    </row>
    <row r="182" spans="1:10">
      <c r="A182" s="21"/>
      <c r="B182" s="21"/>
      <c r="C182" s="21" t="s">
        <v>225</v>
      </c>
      <c r="D182" s="21" t="s">
        <v>68</v>
      </c>
      <c r="E182" s="21">
        <v>10</v>
      </c>
      <c r="F182" s="21">
        <v>17</v>
      </c>
      <c r="G182" s="21">
        <v>15</v>
      </c>
      <c r="H182" s="21">
        <v>15</v>
      </c>
      <c r="I182" s="21">
        <v>3</v>
      </c>
      <c r="J182" s="21">
        <v>1</v>
      </c>
    </row>
    <row r="183" spans="1:10">
      <c r="A183" s="21"/>
      <c r="B183" s="21"/>
      <c r="C183" s="21" t="s">
        <v>226</v>
      </c>
      <c r="D183" s="21">
        <v>0</v>
      </c>
      <c r="E183" s="21">
        <v>0</v>
      </c>
      <c r="F183" s="21">
        <v>1</v>
      </c>
      <c r="G183" s="21" t="s">
        <v>210</v>
      </c>
      <c r="H183" s="21" t="s">
        <v>210</v>
      </c>
      <c r="I183" s="21">
        <v>0</v>
      </c>
      <c r="J183" s="21" t="s">
        <v>210</v>
      </c>
    </row>
    <row r="184" spans="1:10">
      <c r="A184" s="21"/>
      <c r="B184" s="21" t="s">
        <v>227</v>
      </c>
      <c r="C184" s="21"/>
      <c r="D184" s="21"/>
      <c r="E184" s="21"/>
      <c r="F184" s="21"/>
      <c r="G184" s="21"/>
      <c r="H184" s="21"/>
      <c r="I184" s="21"/>
      <c r="J184" s="21"/>
    </row>
    <row r="185" spans="1:10">
      <c r="A185" s="21"/>
      <c r="B185" s="21"/>
      <c r="C185" s="21" t="s">
        <v>228</v>
      </c>
      <c r="D185" s="21">
        <v>13</v>
      </c>
      <c r="E185" s="21">
        <v>12</v>
      </c>
      <c r="F185" s="21">
        <v>7</v>
      </c>
      <c r="G185" s="21">
        <v>19</v>
      </c>
      <c r="H185" s="21">
        <v>17</v>
      </c>
      <c r="I185" s="21">
        <v>1</v>
      </c>
      <c r="J185" s="21">
        <v>2</v>
      </c>
    </row>
    <row r="186" spans="1:10">
      <c r="A186" s="21"/>
      <c r="B186" s="21"/>
      <c r="C186" s="21" t="s">
        <v>229</v>
      </c>
      <c r="D186" s="21">
        <v>15</v>
      </c>
      <c r="E186" s="21">
        <v>13</v>
      </c>
      <c r="F186" s="21">
        <v>7</v>
      </c>
      <c r="G186" s="21">
        <v>8</v>
      </c>
      <c r="H186" s="21">
        <v>9</v>
      </c>
      <c r="I186" s="21">
        <v>0</v>
      </c>
      <c r="J186" s="21">
        <v>1</v>
      </c>
    </row>
    <row r="187" spans="1:10">
      <c r="A187" s="21"/>
      <c r="B187" s="21"/>
      <c r="C187" s="21" t="s">
        <v>230</v>
      </c>
      <c r="D187" s="21">
        <v>6</v>
      </c>
      <c r="E187" s="21">
        <v>12</v>
      </c>
      <c r="F187" s="21">
        <v>3</v>
      </c>
      <c r="G187" s="21">
        <v>6</v>
      </c>
      <c r="H187" s="21">
        <v>4</v>
      </c>
      <c r="I187" s="21">
        <v>0</v>
      </c>
      <c r="J187" s="21">
        <v>1</v>
      </c>
    </row>
    <row r="188" spans="1:10">
      <c r="A188" s="21"/>
      <c r="B188" s="21"/>
      <c r="C188" s="21" t="s">
        <v>231</v>
      </c>
      <c r="D188" s="21">
        <v>15</v>
      </c>
      <c r="E188" s="21">
        <v>15</v>
      </c>
      <c r="F188" s="21">
        <v>28</v>
      </c>
      <c r="G188" s="21">
        <v>19</v>
      </c>
      <c r="H188" s="21">
        <v>16</v>
      </c>
      <c r="I188" s="21">
        <v>2</v>
      </c>
      <c r="J188" s="21">
        <v>0</v>
      </c>
    </row>
    <row r="189" spans="1:10">
      <c r="A189" s="21"/>
      <c r="B189" s="21"/>
      <c r="C189" s="21" t="s">
        <v>477</v>
      </c>
      <c r="D189" s="21">
        <v>6</v>
      </c>
      <c r="E189" s="21">
        <v>5</v>
      </c>
      <c r="F189" s="21">
        <v>7</v>
      </c>
      <c r="G189" s="21">
        <v>3</v>
      </c>
      <c r="H189" s="21">
        <v>2</v>
      </c>
      <c r="I189" s="21">
        <v>0</v>
      </c>
      <c r="J189" s="21">
        <v>0</v>
      </c>
    </row>
    <row r="190" spans="1:10">
      <c r="A190" s="21"/>
      <c r="B190" s="21"/>
      <c r="C190" s="21" t="s">
        <v>232</v>
      </c>
      <c r="D190" s="21">
        <v>16</v>
      </c>
      <c r="E190" s="21">
        <v>11</v>
      </c>
      <c r="F190" s="21">
        <v>20</v>
      </c>
      <c r="G190" s="21">
        <v>21</v>
      </c>
      <c r="H190" s="21">
        <v>16</v>
      </c>
      <c r="I190" s="21">
        <v>1</v>
      </c>
      <c r="J190" s="21">
        <v>5</v>
      </c>
    </row>
    <row r="191" spans="1:10">
      <c r="A191" s="21"/>
      <c r="B191" s="21" t="s">
        <v>233</v>
      </c>
      <c r="C191" s="21"/>
      <c r="D191" s="21"/>
      <c r="E191" s="21"/>
      <c r="F191" s="21"/>
      <c r="G191" s="21"/>
      <c r="H191" s="21"/>
      <c r="I191" s="21"/>
      <c r="J191" s="21"/>
    </row>
    <row r="192" spans="1:10">
      <c r="A192" s="21"/>
      <c r="B192" s="21"/>
      <c r="C192" s="21" t="s">
        <v>234</v>
      </c>
      <c r="D192" s="21">
        <v>2</v>
      </c>
      <c r="E192" s="21">
        <v>1</v>
      </c>
      <c r="F192" s="21" t="s">
        <v>68</v>
      </c>
      <c r="G192" s="21" t="s">
        <v>210</v>
      </c>
      <c r="H192" s="21" t="s">
        <v>210</v>
      </c>
      <c r="I192" s="21">
        <v>3</v>
      </c>
      <c r="J192" s="21">
        <v>0</v>
      </c>
    </row>
    <row r="193" spans="1:10">
      <c r="A193" s="21"/>
      <c r="B193" s="21"/>
      <c r="C193" s="21" t="s">
        <v>235</v>
      </c>
      <c r="D193" s="21">
        <v>27</v>
      </c>
      <c r="E193" s="21">
        <v>12</v>
      </c>
      <c r="F193" s="21">
        <v>15</v>
      </c>
      <c r="G193" s="21">
        <v>9</v>
      </c>
      <c r="H193" s="21">
        <v>7</v>
      </c>
      <c r="I193" s="21">
        <v>1</v>
      </c>
      <c r="J193" s="21">
        <v>2</v>
      </c>
    </row>
    <row r="194" spans="1:10">
      <c r="A194" s="21"/>
      <c r="B194" s="21"/>
      <c r="C194" s="21" t="s">
        <v>236</v>
      </c>
      <c r="D194" s="21">
        <v>4</v>
      </c>
      <c r="E194" s="21">
        <v>3</v>
      </c>
      <c r="F194" s="21">
        <v>1</v>
      </c>
      <c r="G194" s="21">
        <v>6</v>
      </c>
      <c r="H194" s="21" t="s">
        <v>210</v>
      </c>
      <c r="I194" s="21">
        <v>0</v>
      </c>
      <c r="J194" s="21">
        <v>0</v>
      </c>
    </row>
    <row r="195" spans="1:10">
      <c r="A195" s="21"/>
      <c r="B195" s="21"/>
      <c r="C195" s="21" t="s">
        <v>237</v>
      </c>
      <c r="D195" s="21">
        <v>0</v>
      </c>
      <c r="E195" s="21">
        <v>1</v>
      </c>
      <c r="F195" s="21" t="s">
        <v>68</v>
      </c>
      <c r="G195" s="21" t="s">
        <v>210</v>
      </c>
      <c r="H195" s="21" t="s">
        <v>210</v>
      </c>
      <c r="I195" s="21">
        <v>0</v>
      </c>
      <c r="J195" s="21">
        <v>0</v>
      </c>
    </row>
    <row r="196" spans="1:10">
      <c r="A196" s="21"/>
      <c r="B196" s="21"/>
      <c r="C196" s="21" t="s">
        <v>238</v>
      </c>
      <c r="D196" s="21">
        <v>3</v>
      </c>
      <c r="E196" s="21">
        <v>8</v>
      </c>
      <c r="F196" s="21">
        <v>8</v>
      </c>
      <c r="G196" s="21">
        <v>8</v>
      </c>
      <c r="H196" s="21">
        <v>4</v>
      </c>
      <c r="I196" s="21">
        <v>0</v>
      </c>
      <c r="J196" s="21">
        <v>0</v>
      </c>
    </row>
    <row r="197" spans="1:10">
      <c r="A197" s="21"/>
      <c r="B197" s="21"/>
      <c r="C197" s="21" t="s">
        <v>239</v>
      </c>
      <c r="D197" s="21">
        <v>2</v>
      </c>
      <c r="E197" s="21">
        <v>9</v>
      </c>
      <c r="F197" s="21">
        <v>12</v>
      </c>
      <c r="G197" s="21">
        <v>9</v>
      </c>
      <c r="H197" s="21">
        <v>6</v>
      </c>
      <c r="I197" s="21">
        <v>1</v>
      </c>
      <c r="J197" s="21">
        <v>2</v>
      </c>
    </row>
    <row r="198" spans="1:10">
      <c r="A198" s="21"/>
      <c r="B198" s="21"/>
      <c r="C198" s="21" t="s">
        <v>240</v>
      </c>
      <c r="D198" s="21">
        <v>8</v>
      </c>
      <c r="E198" s="21">
        <v>13</v>
      </c>
      <c r="F198" s="21">
        <v>9</v>
      </c>
      <c r="G198" s="21">
        <v>9</v>
      </c>
      <c r="H198" s="21">
        <v>2</v>
      </c>
      <c r="I198" s="21">
        <v>0</v>
      </c>
      <c r="J198" s="21">
        <v>0</v>
      </c>
    </row>
    <row r="199" spans="1:10">
      <c r="A199" s="21"/>
      <c r="B199" s="21"/>
      <c r="C199" s="21" t="s">
        <v>241</v>
      </c>
      <c r="D199" s="21">
        <v>1</v>
      </c>
      <c r="E199" s="21">
        <v>4</v>
      </c>
      <c r="F199" s="21">
        <v>3</v>
      </c>
      <c r="G199" s="21">
        <v>3</v>
      </c>
      <c r="H199" s="21" t="s">
        <v>210</v>
      </c>
      <c r="I199" s="21">
        <v>0</v>
      </c>
      <c r="J199" s="21">
        <v>0</v>
      </c>
    </row>
    <row r="200" spans="1:10">
      <c r="A200" s="21"/>
      <c r="B200" s="21"/>
      <c r="C200" s="21" t="s">
        <v>242</v>
      </c>
      <c r="D200" s="21">
        <v>5</v>
      </c>
      <c r="E200" s="21">
        <v>10</v>
      </c>
      <c r="F200" s="21">
        <v>13</v>
      </c>
      <c r="G200" s="21">
        <v>5</v>
      </c>
      <c r="H200" s="21">
        <v>5</v>
      </c>
      <c r="I200" s="21">
        <v>0</v>
      </c>
      <c r="J200" s="21">
        <v>0</v>
      </c>
    </row>
    <row r="201" spans="1:10">
      <c r="A201" s="21"/>
      <c r="B201" s="21"/>
      <c r="C201" s="21" t="s">
        <v>243</v>
      </c>
      <c r="D201" s="21">
        <v>1</v>
      </c>
      <c r="E201" s="21">
        <v>0</v>
      </c>
      <c r="F201" s="21">
        <v>3</v>
      </c>
      <c r="G201" s="21">
        <v>1</v>
      </c>
      <c r="H201" s="21" t="s">
        <v>210</v>
      </c>
      <c r="I201" s="21">
        <v>0</v>
      </c>
      <c r="J201" s="21">
        <v>0</v>
      </c>
    </row>
    <row r="202" spans="1:10">
      <c r="A202" s="21"/>
      <c r="B202" s="21"/>
      <c r="C202" s="21" t="s">
        <v>244</v>
      </c>
      <c r="D202" s="21">
        <v>7</v>
      </c>
      <c r="E202" s="21">
        <v>4</v>
      </c>
      <c r="F202" s="21">
        <v>4</v>
      </c>
      <c r="G202" s="21">
        <v>9</v>
      </c>
      <c r="H202" s="21">
        <v>4</v>
      </c>
      <c r="I202" s="21">
        <v>0</v>
      </c>
      <c r="J202" s="21">
        <v>0</v>
      </c>
    </row>
    <row r="203" spans="1:10">
      <c r="A203" s="21"/>
      <c r="B203" s="21"/>
      <c r="C203" s="21" t="s">
        <v>245</v>
      </c>
      <c r="D203" s="21">
        <v>7</v>
      </c>
      <c r="E203" s="21">
        <v>5</v>
      </c>
      <c r="F203" s="21">
        <v>8</v>
      </c>
      <c r="G203" s="21">
        <v>6</v>
      </c>
      <c r="H203" s="21">
        <v>4</v>
      </c>
      <c r="I203" s="21">
        <v>1</v>
      </c>
      <c r="J203" s="21">
        <v>0</v>
      </c>
    </row>
    <row r="204" spans="1:10">
      <c r="A204" s="21"/>
      <c r="B204" s="21"/>
      <c r="C204" s="21" t="s">
        <v>246</v>
      </c>
      <c r="D204" s="21" t="s">
        <v>68</v>
      </c>
      <c r="E204" s="21">
        <v>0</v>
      </c>
      <c r="F204" s="21">
        <v>1</v>
      </c>
      <c r="G204" s="21" t="s">
        <v>210</v>
      </c>
      <c r="H204" s="21" t="s">
        <v>210</v>
      </c>
      <c r="I204" s="21">
        <v>0</v>
      </c>
      <c r="J204" s="21">
        <v>0</v>
      </c>
    </row>
    <row r="205" spans="1:10">
      <c r="A205" s="21"/>
      <c r="B205" s="21"/>
      <c r="C205" s="21" t="s">
        <v>247</v>
      </c>
      <c r="D205" s="21">
        <v>0</v>
      </c>
      <c r="E205" s="21">
        <v>0</v>
      </c>
      <c r="F205" s="21" t="s">
        <v>68</v>
      </c>
      <c r="G205" s="21" t="s">
        <v>210</v>
      </c>
      <c r="H205" s="21" t="s">
        <v>210</v>
      </c>
      <c r="I205" s="21" t="s">
        <v>210</v>
      </c>
      <c r="J205" s="21" t="s">
        <v>210</v>
      </c>
    </row>
    <row r="206" spans="1:10">
      <c r="A206" s="21"/>
      <c r="B206" s="21"/>
      <c r="C206" s="21" t="s">
        <v>248</v>
      </c>
      <c r="D206" s="21">
        <v>12</v>
      </c>
      <c r="E206" s="21">
        <v>17</v>
      </c>
      <c r="F206" s="21">
        <v>7</v>
      </c>
      <c r="G206" s="21">
        <v>8</v>
      </c>
      <c r="H206" s="21">
        <v>4</v>
      </c>
      <c r="I206" s="21">
        <v>1</v>
      </c>
      <c r="J206" s="21" t="s">
        <v>210</v>
      </c>
    </row>
    <row r="207" spans="1:10">
      <c r="A207" s="21"/>
      <c r="B207" s="21" t="s">
        <v>249</v>
      </c>
      <c r="C207" s="21"/>
      <c r="D207" s="21"/>
      <c r="E207" s="21"/>
      <c r="F207" s="21"/>
      <c r="G207" s="21"/>
      <c r="H207" s="21"/>
      <c r="I207" s="21"/>
      <c r="J207" s="21"/>
    </row>
    <row r="208" spans="1:10">
      <c r="A208" s="21"/>
      <c r="B208" s="21"/>
      <c r="C208" s="21" t="s">
        <v>250</v>
      </c>
      <c r="D208" s="21">
        <v>1</v>
      </c>
      <c r="E208" s="21">
        <v>1</v>
      </c>
      <c r="F208" s="21">
        <v>4</v>
      </c>
      <c r="G208" s="21">
        <v>3</v>
      </c>
      <c r="H208" s="21">
        <v>5</v>
      </c>
      <c r="I208" s="21">
        <v>1</v>
      </c>
      <c r="J208" s="21">
        <v>0</v>
      </c>
    </row>
    <row r="209" spans="1:10">
      <c r="A209" s="21"/>
      <c r="B209" s="21"/>
      <c r="C209" s="21" t="s">
        <v>251</v>
      </c>
      <c r="D209" s="21">
        <v>9</v>
      </c>
      <c r="E209" s="21" t="s">
        <v>68</v>
      </c>
      <c r="F209" s="21">
        <v>12</v>
      </c>
      <c r="G209" s="21">
        <v>16</v>
      </c>
      <c r="H209" s="21">
        <v>5</v>
      </c>
      <c r="I209" s="21">
        <v>0</v>
      </c>
      <c r="J209" s="21">
        <v>0</v>
      </c>
    </row>
    <row r="210" spans="1:10">
      <c r="A210" s="21"/>
      <c r="B210" s="21"/>
      <c r="C210" s="21" t="s">
        <v>252</v>
      </c>
      <c r="D210" s="21">
        <v>32</v>
      </c>
      <c r="E210" s="21">
        <v>41</v>
      </c>
      <c r="F210" s="21">
        <v>51</v>
      </c>
      <c r="G210" s="21">
        <v>34</v>
      </c>
      <c r="H210" s="21">
        <v>21</v>
      </c>
      <c r="I210" s="21">
        <v>2</v>
      </c>
      <c r="J210" s="21">
        <v>0</v>
      </c>
    </row>
    <row r="211" spans="1:10">
      <c r="A211" s="21"/>
      <c r="B211" s="21"/>
      <c r="C211" s="21" t="s">
        <v>253</v>
      </c>
      <c r="D211" s="21">
        <v>10</v>
      </c>
      <c r="E211" s="21">
        <v>21</v>
      </c>
      <c r="F211" s="21">
        <v>7</v>
      </c>
      <c r="G211" s="21">
        <v>13</v>
      </c>
      <c r="H211" s="21">
        <v>13</v>
      </c>
      <c r="I211" s="21">
        <v>0</v>
      </c>
      <c r="J211" s="21">
        <v>1</v>
      </c>
    </row>
    <row r="212" spans="1:10">
      <c r="A212" s="21"/>
      <c r="B212" s="21"/>
      <c r="C212" s="21" t="s">
        <v>254</v>
      </c>
      <c r="D212" s="21">
        <v>11</v>
      </c>
      <c r="E212" s="21">
        <v>11</v>
      </c>
      <c r="F212" s="21">
        <v>17</v>
      </c>
      <c r="G212" s="21">
        <v>8</v>
      </c>
      <c r="H212" s="21">
        <v>11</v>
      </c>
      <c r="I212" s="21">
        <v>1</v>
      </c>
      <c r="J212" s="21">
        <v>0</v>
      </c>
    </row>
    <row r="213" spans="1:10">
      <c r="A213" s="21"/>
      <c r="B213" s="21"/>
      <c r="C213" s="21" t="s">
        <v>255</v>
      </c>
      <c r="D213" s="21">
        <v>25</v>
      </c>
      <c r="E213" s="21" t="s">
        <v>68</v>
      </c>
      <c r="F213" s="21">
        <v>48</v>
      </c>
      <c r="G213" s="21">
        <v>41</v>
      </c>
      <c r="H213" s="21">
        <v>31</v>
      </c>
      <c r="I213" s="21">
        <v>0</v>
      </c>
      <c r="J213" s="21">
        <v>0</v>
      </c>
    </row>
    <row r="214" spans="1:10">
      <c r="A214" s="21"/>
      <c r="B214" s="21"/>
      <c r="C214" s="21" t="s">
        <v>256</v>
      </c>
      <c r="D214" s="21">
        <v>1</v>
      </c>
      <c r="E214" s="21">
        <v>0</v>
      </c>
      <c r="F214" s="21">
        <v>2</v>
      </c>
      <c r="G214" s="21" t="s">
        <v>210</v>
      </c>
      <c r="H214" s="21">
        <v>4</v>
      </c>
      <c r="I214" s="21">
        <v>0</v>
      </c>
      <c r="J214" s="21">
        <v>0</v>
      </c>
    </row>
    <row r="215" spans="1:10">
      <c r="A215" s="21"/>
      <c r="B215" s="21"/>
      <c r="C215" s="21" t="s">
        <v>257</v>
      </c>
      <c r="D215" s="21">
        <v>31</v>
      </c>
      <c r="E215" s="21">
        <v>28</v>
      </c>
      <c r="F215" s="21">
        <v>33</v>
      </c>
      <c r="G215" s="21">
        <v>28</v>
      </c>
      <c r="H215" s="21">
        <v>8</v>
      </c>
      <c r="I215" s="21">
        <v>0</v>
      </c>
      <c r="J215" s="21">
        <v>1</v>
      </c>
    </row>
    <row r="216" spans="1:10">
      <c r="A216" s="21"/>
      <c r="B216" s="21"/>
      <c r="C216" s="21" t="s">
        <v>258</v>
      </c>
      <c r="D216" s="21">
        <v>6</v>
      </c>
      <c r="E216" s="21">
        <v>3</v>
      </c>
      <c r="F216" s="21">
        <v>5</v>
      </c>
      <c r="G216" s="21">
        <v>6</v>
      </c>
      <c r="H216" s="21">
        <v>5</v>
      </c>
      <c r="I216" s="21">
        <v>1</v>
      </c>
      <c r="J216" s="21">
        <v>0</v>
      </c>
    </row>
    <row r="217" spans="1:10">
      <c r="A217" s="21"/>
      <c r="B217" s="21"/>
      <c r="C217" s="21" t="s">
        <v>259</v>
      </c>
      <c r="D217" s="21">
        <v>4</v>
      </c>
      <c r="E217" s="21">
        <v>3</v>
      </c>
      <c r="F217" s="21">
        <v>7</v>
      </c>
      <c r="G217" s="21">
        <v>9</v>
      </c>
      <c r="H217" s="21">
        <v>2</v>
      </c>
      <c r="I217" s="21">
        <v>0</v>
      </c>
      <c r="J217" s="21">
        <v>0</v>
      </c>
    </row>
    <row r="218" spans="1:10">
      <c r="A218" s="21"/>
      <c r="B218" s="21" t="s">
        <v>482</v>
      </c>
      <c r="C218" s="21"/>
      <c r="D218" s="21"/>
      <c r="E218" s="21"/>
      <c r="F218" s="21"/>
      <c r="G218" s="21"/>
      <c r="H218" s="21"/>
      <c r="I218" s="21"/>
      <c r="J218" s="21"/>
    </row>
    <row r="219" spans="1:10">
      <c r="A219" s="21"/>
      <c r="B219" s="21"/>
      <c r="C219" s="21" t="s">
        <v>261</v>
      </c>
      <c r="D219" s="21">
        <v>1</v>
      </c>
      <c r="E219" s="21">
        <v>5</v>
      </c>
      <c r="F219" s="21">
        <v>8</v>
      </c>
      <c r="G219" s="21">
        <v>6</v>
      </c>
      <c r="H219" s="21">
        <v>3</v>
      </c>
      <c r="I219" s="21">
        <v>1</v>
      </c>
      <c r="J219" s="21">
        <v>1</v>
      </c>
    </row>
    <row r="220" spans="1:10">
      <c r="A220" s="21"/>
      <c r="B220" s="21"/>
      <c r="C220" s="21" t="s">
        <v>262</v>
      </c>
      <c r="D220" s="21">
        <v>1</v>
      </c>
      <c r="E220" s="21">
        <v>2</v>
      </c>
      <c r="F220" s="21">
        <v>3</v>
      </c>
      <c r="G220" s="21">
        <v>3</v>
      </c>
      <c r="H220" s="21">
        <v>4</v>
      </c>
      <c r="I220" s="21">
        <v>1</v>
      </c>
      <c r="J220" s="21">
        <v>0</v>
      </c>
    </row>
    <row r="221" spans="1:10">
      <c r="A221" s="21"/>
      <c r="B221" s="21"/>
      <c r="C221" s="21" t="s">
        <v>263</v>
      </c>
      <c r="D221" s="21">
        <v>10</v>
      </c>
      <c r="E221" s="21">
        <v>16</v>
      </c>
      <c r="F221" s="21">
        <v>7</v>
      </c>
      <c r="G221" s="21">
        <v>6</v>
      </c>
      <c r="H221" s="21">
        <v>5</v>
      </c>
      <c r="I221" s="21">
        <v>3</v>
      </c>
      <c r="J221" s="21">
        <v>7</v>
      </c>
    </row>
    <row r="222" spans="1:10">
      <c r="A222" s="21"/>
      <c r="B222" s="21"/>
      <c r="C222" s="21" t="s">
        <v>264</v>
      </c>
      <c r="D222" s="21">
        <v>19</v>
      </c>
      <c r="E222" s="21">
        <v>31</v>
      </c>
      <c r="F222" s="21">
        <v>16</v>
      </c>
      <c r="G222" s="21">
        <v>15</v>
      </c>
      <c r="H222" s="21">
        <v>13</v>
      </c>
      <c r="I222" s="21">
        <v>0</v>
      </c>
      <c r="J222" s="21">
        <v>0</v>
      </c>
    </row>
    <row r="223" spans="1:10">
      <c r="A223" s="21"/>
      <c r="B223" s="21"/>
      <c r="C223" s="21" t="s">
        <v>265</v>
      </c>
      <c r="D223" s="21">
        <v>5</v>
      </c>
      <c r="E223" s="21">
        <v>10</v>
      </c>
      <c r="F223" s="21">
        <v>9</v>
      </c>
      <c r="G223" s="21">
        <v>3</v>
      </c>
      <c r="H223" s="21">
        <v>5</v>
      </c>
      <c r="I223" s="21">
        <v>6</v>
      </c>
      <c r="J223" s="21">
        <v>0</v>
      </c>
    </row>
    <row r="224" spans="1:10">
      <c r="A224" s="21"/>
      <c r="B224" s="21"/>
      <c r="C224" s="21" t="s">
        <v>266</v>
      </c>
      <c r="D224" s="21">
        <v>11</v>
      </c>
      <c r="E224" s="21">
        <v>7</v>
      </c>
      <c r="F224" s="21">
        <v>15</v>
      </c>
      <c r="G224" s="21">
        <v>11</v>
      </c>
      <c r="H224" s="21">
        <v>4</v>
      </c>
      <c r="I224" s="21">
        <v>0</v>
      </c>
      <c r="J224" s="21">
        <v>0</v>
      </c>
    </row>
    <row r="225" spans="1:10">
      <c r="A225" s="21"/>
      <c r="B225" s="21"/>
      <c r="C225" s="21" t="s">
        <v>267</v>
      </c>
      <c r="D225" s="21">
        <v>5</v>
      </c>
      <c r="E225" s="21">
        <v>12</v>
      </c>
      <c r="F225" s="21">
        <v>4</v>
      </c>
      <c r="G225" s="21">
        <v>4</v>
      </c>
      <c r="H225" s="21">
        <v>6</v>
      </c>
      <c r="I225" s="21">
        <v>0</v>
      </c>
      <c r="J225" s="21">
        <v>0</v>
      </c>
    </row>
    <row r="226" spans="1:10">
      <c r="A226" s="21"/>
      <c r="B226" s="21" t="s">
        <v>268</v>
      </c>
      <c r="C226" s="21"/>
      <c r="D226" s="21"/>
      <c r="E226" s="21"/>
      <c r="F226" s="21"/>
      <c r="G226" s="21"/>
      <c r="H226" s="21"/>
      <c r="I226" s="21"/>
      <c r="J226" s="21"/>
    </row>
    <row r="227" spans="1:10">
      <c r="A227" s="21"/>
      <c r="B227" s="21"/>
      <c r="C227" s="21" t="s">
        <v>269</v>
      </c>
      <c r="D227" s="21">
        <v>8</v>
      </c>
      <c r="E227" s="21">
        <v>6</v>
      </c>
      <c r="F227" s="21">
        <v>4</v>
      </c>
      <c r="G227" s="21">
        <v>7</v>
      </c>
      <c r="H227" s="21">
        <v>7</v>
      </c>
      <c r="I227" s="21">
        <v>0</v>
      </c>
      <c r="J227" s="21">
        <v>0</v>
      </c>
    </row>
    <row r="228" spans="1:10">
      <c r="A228" s="21"/>
      <c r="B228" s="21"/>
      <c r="C228" s="21" t="s">
        <v>270</v>
      </c>
      <c r="D228" s="21">
        <v>10</v>
      </c>
      <c r="E228" s="21">
        <v>3</v>
      </c>
      <c r="F228" s="21">
        <v>2</v>
      </c>
      <c r="G228" s="21">
        <v>4</v>
      </c>
      <c r="H228" s="21">
        <v>2</v>
      </c>
      <c r="I228" s="21">
        <v>0</v>
      </c>
      <c r="J228" s="21">
        <v>0</v>
      </c>
    </row>
    <row r="229" spans="1:10">
      <c r="A229" s="21"/>
      <c r="B229" s="21"/>
      <c r="C229" s="21" t="s">
        <v>271</v>
      </c>
      <c r="D229" s="21">
        <v>3</v>
      </c>
      <c r="E229" s="21">
        <v>4</v>
      </c>
      <c r="F229" s="21">
        <v>4</v>
      </c>
      <c r="G229" s="21">
        <v>7</v>
      </c>
      <c r="H229" s="21">
        <v>2</v>
      </c>
      <c r="I229" s="21">
        <v>5</v>
      </c>
      <c r="J229" s="21">
        <v>0</v>
      </c>
    </row>
    <row r="230" spans="1:10">
      <c r="A230" s="21"/>
      <c r="B230" s="21"/>
      <c r="C230" s="21" t="s">
        <v>272</v>
      </c>
      <c r="D230" s="21">
        <v>7</v>
      </c>
      <c r="E230" s="21">
        <v>7</v>
      </c>
      <c r="F230" s="21">
        <v>7</v>
      </c>
      <c r="G230" s="21">
        <v>6</v>
      </c>
      <c r="H230" s="21">
        <v>5</v>
      </c>
      <c r="I230" s="21">
        <v>0</v>
      </c>
      <c r="J230" s="21">
        <v>0</v>
      </c>
    </row>
    <row r="231" spans="1:10">
      <c r="A231" s="21"/>
      <c r="B231" s="21"/>
      <c r="C231" s="21" t="s">
        <v>273</v>
      </c>
      <c r="D231" s="21">
        <v>9</v>
      </c>
      <c r="E231" s="21">
        <v>8</v>
      </c>
      <c r="F231" s="21">
        <v>6</v>
      </c>
      <c r="G231" s="21">
        <v>11</v>
      </c>
      <c r="H231" s="21">
        <v>7</v>
      </c>
      <c r="I231" s="21">
        <v>1</v>
      </c>
      <c r="J231" s="21">
        <v>0</v>
      </c>
    </row>
    <row r="232" spans="1:10">
      <c r="A232" s="21"/>
      <c r="B232" s="21"/>
      <c r="C232" s="21" t="s">
        <v>274</v>
      </c>
      <c r="D232" s="21">
        <v>11</v>
      </c>
      <c r="E232" s="21">
        <v>11</v>
      </c>
      <c r="F232" s="21">
        <v>15</v>
      </c>
      <c r="G232" s="21">
        <v>16</v>
      </c>
      <c r="H232" s="21">
        <v>13</v>
      </c>
      <c r="I232" s="21">
        <v>1</v>
      </c>
      <c r="J232" s="21">
        <v>1</v>
      </c>
    </row>
    <row r="233" spans="1:10">
      <c r="A233" s="21"/>
      <c r="B233" s="21"/>
      <c r="C233" s="21" t="s">
        <v>275</v>
      </c>
      <c r="D233" s="21" t="s">
        <v>68</v>
      </c>
      <c r="E233" s="21">
        <v>16</v>
      </c>
      <c r="F233" s="21">
        <v>12</v>
      </c>
      <c r="G233" s="21">
        <v>5</v>
      </c>
      <c r="H233" s="21">
        <v>5</v>
      </c>
      <c r="I233" s="21">
        <v>0</v>
      </c>
      <c r="J233" s="21">
        <v>0</v>
      </c>
    </row>
    <row r="234" spans="1:10">
      <c r="A234" s="9" t="s">
        <v>652</v>
      </c>
      <c r="B234" s="9"/>
      <c r="C234" s="9"/>
      <c r="D234" s="9">
        <v>632</v>
      </c>
      <c r="E234" s="9">
        <v>779</v>
      </c>
      <c r="F234" s="9">
        <v>708</v>
      </c>
      <c r="G234" s="9">
        <v>731</v>
      </c>
      <c r="H234" s="9">
        <v>605</v>
      </c>
      <c r="I234" s="9">
        <v>218</v>
      </c>
      <c r="J234" s="9">
        <v>81</v>
      </c>
    </row>
    <row r="235" spans="1:10">
      <c r="A235" s="21"/>
      <c r="B235" s="21"/>
      <c r="C235" s="21" t="s">
        <v>277</v>
      </c>
      <c r="D235" s="21">
        <v>1</v>
      </c>
      <c r="E235" s="21">
        <v>0</v>
      </c>
      <c r="F235" s="21">
        <v>1</v>
      </c>
      <c r="G235" s="21" t="s">
        <v>210</v>
      </c>
      <c r="H235" s="21" t="s">
        <v>210</v>
      </c>
      <c r="I235" s="21">
        <v>0</v>
      </c>
      <c r="J235" s="21">
        <v>0</v>
      </c>
    </row>
    <row r="236" spans="1:10">
      <c r="A236" s="21"/>
      <c r="B236" s="21"/>
      <c r="C236" s="21" t="s">
        <v>278</v>
      </c>
      <c r="D236" s="21">
        <v>37</v>
      </c>
      <c r="E236" s="21" t="s">
        <v>68</v>
      </c>
      <c r="F236" s="21">
        <v>32</v>
      </c>
      <c r="G236" s="21">
        <v>43</v>
      </c>
      <c r="H236" s="21">
        <v>27</v>
      </c>
      <c r="I236" s="21">
        <v>1</v>
      </c>
      <c r="J236" s="21">
        <v>0</v>
      </c>
    </row>
    <row r="237" spans="1:10">
      <c r="A237" s="21"/>
      <c r="B237" s="21"/>
      <c r="C237" s="21" t="s">
        <v>279</v>
      </c>
      <c r="D237" s="21">
        <v>2</v>
      </c>
      <c r="E237" s="21">
        <v>2</v>
      </c>
      <c r="F237" s="21">
        <v>2</v>
      </c>
      <c r="G237" s="21" t="s">
        <v>210</v>
      </c>
      <c r="H237" s="21" t="s">
        <v>210</v>
      </c>
      <c r="I237" s="21">
        <v>0</v>
      </c>
      <c r="J237" s="21">
        <v>0</v>
      </c>
    </row>
    <row r="238" spans="1:10">
      <c r="A238" s="21"/>
      <c r="B238" s="21"/>
      <c r="C238" s="21" t="s">
        <v>280</v>
      </c>
      <c r="D238" s="21">
        <v>6</v>
      </c>
      <c r="E238" s="21">
        <v>4</v>
      </c>
      <c r="F238" s="21">
        <v>7</v>
      </c>
      <c r="G238" s="21">
        <v>5</v>
      </c>
      <c r="H238" s="21">
        <v>15</v>
      </c>
      <c r="I238" s="21">
        <v>4</v>
      </c>
      <c r="J238" s="21">
        <v>0</v>
      </c>
    </row>
    <row r="239" spans="1:10">
      <c r="A239" s="21"/>
      <c r="B239" s="21"/>
      <c r="C239" s="21" t="s">
        <v>281</v>
      </c>
      <c r="D239" s="21">
        <v>39</v>
      </c>
      <c r="E239" s="21">
        <v>25</v>
      </c>
      <c r="F239" s="21">
        <v>28</v>
      </c>
      <c r="G239" s="21">
        <v>31</v>
      </c>
      <c r="H239" s="21">
        <v>18</v>
      </c>
      <c r="I239" s="21">
        <v>0</v>
      </c>
      <c r="J239" s="21">
        <v>1</v>
      </c>
    </row>
    <row r="240" spans="1:10">
      <c r="A240" s="21"/>
      <c r="B240" s="21"/>
      <c r="C240" s="21" t="s">
        <v>282</v>
      </c>
      <c r="D240" s="21">
        <v>36</v>
      </c>
      <c r="E240" s="21">
        <v>50</v>
      </c>
      <c r="F240" s="21">
        <v>52</v>
      </c>
      <c r="G240" s="21">
        <v>46</v>
      </c>
      <c r="H240" s="21">
        <v>30</v>
      </c>
      <c r="I240" s="21">
        <v>9</v>
      </c>
      <c r="J240" s="21">
        <v>1</v>
      </c>
    </row>
    <row r="241" spans="1:10">
      <c r="A241" s="21"/>
      <c r="B241" s="21"/>
      <c r="C241" s="21" t="s">
        <v>283</v>
      </c>
      <c r="D241" s="21">
        <v>0</v>
      </c>
      <c r="E241" s="21">
        <v>7</v>
      </c>
      <c r="F241" s="21" t="s">
        <v>68</v>
      </c>
      <c r="G241" s="21">
        <v>3</v>
      </c>
      <c r="H241" s="21">
        <v>8</v>
      </c>
      <c r="I241" s="21">
        <v>0</v>
      </c>
      <c r="J241" s="21">
        <v>0</v>
      </c>
    </row>
    <row r="242" spans="1:10">
      <c r="A242" s="21"/>
      <c r="B242" s="21"/>
      <c r="C242" s="21" t="s">
        <v>284</v>
      </c>
      <c r="D242" s="21">
        <v>5</v>
      </c>
      <c r="E242" s="21">
        <v>10</v>
      </c>
      <c r="F242" s="21">
        <v>10</v>
      </c>
      <c r="G242" s="21">
        <v>7</v>
      </c>
      <c r="H242" s="21">
        <v>8</v>
      </c>
      <c r="I242" s="21">
        <v>0</v>
      </c>
      <c r="J242" s="21">
        <v>0</v>
      </c>
    </row>
    <row r="243" spans="1:10">
      <c r="A243" s="21"/>
      <c r="B243" s="21"/>
      <c r="C243" s="21" t="s">
        <v>285</v>
      </c>
      <c r="D243" s="21">
        <v>15</v>
      </c>
      <c r="E243" s="21">
        <v>15</v>
      </c>
      <c r="F243" s="21">
        <v>13</v>
      </c>
      <c r="G243" s="21">
        <v>14</v>
      </c>
      <c r="H243" s="21">
        <v>9</v>
      </c>
      <c r="I243" s="21">
        <v>1</v>
      </c>
      <c r="J243" s="21">
        <v>0</v>
      </c>
    </row>
    <row r="244" spans="1:10">
      <c r="A244" s="21"/>
      <c r="B244" s="21"/>
      <c r="C244" s="21" t="s">
        <v>286</v>
      </c>
      <c r="D244" s="21">
        <v>6</v>
      </c>
      <c r="E244" s="21">
        <v>11</v>
      </c>
      <c r="F244" s="21">
        <v>3</v>
      </c>
      <c r="G244" s="21">
        <v>6</v>
      </c>
      <c r="H244" s="21" t="s">
        <v>210</v>
      </c>
      <c r="I244" s="21">
        <v>1</v>
      </c>
      <c r="J244" s="21">
        <v>0</v>
      </c>
    </row>
    <row r="245" spans="1:10">
      <c r="A245" s="21"/>
      <c r="B245" s="21"/>
      <c r="C245" s="21" t="s">
        <v>287</v>
      </c>
      <c r="D245" s="21">
        <v>17</v>
      </c>
      <c r="E245" s="21">
        <v>22</v>
      </c>
      <c r="F245" s="21">
        <v>30</v>
      </c>
      <c r="G245" s="21">
        <v>19</v>
      </c>
      <c r="H245" s="21">
        <v>25</v>
      </c>
      <c r="I245" s="21">
        <v>1</v>
      </c>
      <c r="J245" s="21">
        <v>0</v>
      </c>
    </row>
    <row r="246" spans="1:10">
      <c r="A246" s="21"/>
      <c r="B246" s="21"/>
      <c r="C246" s="21" t="s">
        <v>288</v>
      </c>
      <c r="D246" s="21">
        <v>26</v>
      </c>
      <c r="E246" s="21">
        <v>33</v>
      </c>
      <c r="F246" s="21">
        <v>46</v>
      </c>
      <c r="G246" s="21">
        <v>34</v>
      </c>
      <c r="H246" s="21">
        <v>27</v>
      </c>
      <c r="I246" s="21">
        <v>2</v>
      </c>
      <c r="J246" s="21">
        <v>0</v>
      </c>
    </row>
    <row r="247" spans="1:10">
      <c r="A247" s="21"/>
      <c r="B247" s="21"/>
      <c r="C247" s="21" t="s">
        <v>289</v>
      </c>
      <c r="D247" s="21" t="s">
        <v>68</v>
      </c>
      <c r="E247" s="21">
        <v>15</v>
      </c>
      <c r="F247" s="21" t="s">
        <v>68</v>
      </c>
      <c r="G247" s="21">
        <v>4</v>
      </c>
      <c r="H247" s="21">
        <v>33</v>
      </c>
      <c r="I247" s="21">
        <v>3</v>
      </c>
      <c r="J247" s="21">
        <v>0</v>
      </c>
    </row>
    <row r="248" spans="1:10">
      <c r="A248" s="21"/>
      <c r="B248" s="21"/>
      <c r="C248" s="21" t="s">
        <v>290</v>
      </c>
      <c r="D248" s="21">
        <v>19</v>
      </c>
      <c r="E248" s="21">
        <v>27</v>
      </c>
      <c r="F248" s="21">
        <v>13</v>
      </c>
      <c r="G248" s="21">
        <v>34</v>
      </c>
      <c r="H248" s="21">
        <v>18</v>
      </c>
      <c r="I248" s="21">
        <v>0</v>
      </c>
      <c r="J248" s="21">
        <v>0</v>
      </c>
    </row>
    <row r="249" spans="1:10">
      <c r="A249" s="21"/>
      <c r="B249" s="21"/>
      <c r="C249" s="21" t="s">
        <v>291</v>
      </c>
      <c r="D249" s="21">
        <v>8</v>
      </c>
      <c r="E249" s="21">
        <v>9</v>
      </c>
      <c r="F249" s="21">
        <v>12</v>
      </c>
      <c r="G249" s="21">
        <v>12</v>
      </c>
      <c r="H249" s="21">
        <v>5</v>
      </c>
      <c r="I249" s="21">
        <v>0</v>
      </c>
      <c r="J249" s="21">
        <v>0</v>
      </c>
    </row>
    <row r="250" spans="1:10">
      <c r="A250" s="21"/>
      <c r="B250" s="21"/>
      <c r="C250" s="21" t="s">
        <v>292</v>
      </c>
      <c r="D250" s="21">
        <v>4</v>
      </c>
      <c r="E250" s="21">
        <v>1</v>
      </c>
      <c r="F250" s="21">
        <v>4</v>
      </c>
      <c r="G250" s="21" t="s">
        <v>210</v>
      </c>
      <c r="H250" s="21">
        <v>1</v>
      </c>
      <c r="I250" s="21">
        <v>0</v>
      </c>
      <c r="J250" s="21">
        <v>0</v>
      </c>
    </row>
    <row r="251" spans="1:10">
      <c r="A251" s="21"/>
      <c r="B251" s="21"/>
      <c r="C251" s="21" t="s">
        <v>293</v>
      </c>
      <c r="D251" s="21">
        <v>11</v>
      </c>
      <c r="E251" s="21" t="s">
        <v>68</v>
      </c>
      <c r="F251" s="21">
        <v>6</v>
      </c>
      <c r="G251" s="21">
        <v>4</v>
      </c>
      <c r="H251" s="21">
        <v>6</v>
      </c>
      <c r="I251" s="21">
        <v>1</v>
      </c>
      <c r="J251" s="21">
        <v>0</v>
      </c>
    </row>
    <row r="252" spans="1:10">
      <c r="A252" s="21"/>
      <c r="B252" s="21"/>
      <c r="C252" s="21" t="s">
        <v>294</v>
      </c>
      <c r="D252" s="21">
        <v>10</v>
      </c>
      <c r="E252" s="21">
        <v>27</v>
      </c>
      <c r="F252" s="21">
        <v>13</v>
      </c>
      <c r="G252" s="21">
        <v>34</v>
      </c>
      <c r="H252" s="21">
        <v>13</v>
      </c>
      <c r="I252" s="21">
        <v>0</v>
      </c>
      <c r="J252" s="21">
        <v>0</v>
      </c>
    </row>
    <row r="253" spans="1:10">
      <c r="A253" s="21"/>
      <c r="B253" s="21"/>
      <c r="C253" s="21" t="s">
        <v>295</v>
      </c>
      <c r="D253" s="21">
        <v>17</v>
      </c>
      <c r="E253" s="21">
        <v>29</v>
      </c>
      <c r="F253" s="21">
        <v>35</v>
      </c>
      <c r="G253" s="21">
        <v>23</v>
      </c>
      <c r="H253" s="21">
        <v>13</v>
      </c>
      <c r="I253" s="21">
        <v>0</v>
      </c>
      <c r="J253" s="21">
        <v>1</v>
      </c>
    </row>
    <row r="254" spans="1:10">
      <c r="A254" s="21"/>
      <c r="B254" s="21"/>
      <c r="C254" s="21" t="s">
        <v>296</v>
      </c>
      <c r="D254" s="21">
        <v>31</v>
      </c>
      <c r="E254" s="21">
        <v>49</v>
      </c>
      <c r="F254" s="21">
        <v>53</v>
      </c>
      <c r="G254" s="21">
        <v>86</v>
      </c>
      <c r="H254" s="21">
        <v>62</v>
      </c>
      <c r="I254" s="21">
        <v>6</v>
      </c>
      <c r="J254" s="21">
        <v>74</v>
      </c>
    </row>
    <row r="255" spans="1:10">
      <c r="A255" s="21"/>
      <c r="B255" s="21"/>
      <c r="C255" s="21" t="s">
        <v>297</v>
      </c>
      <c r="D255" s="21">
        <v>9</v>
      </c>
      <c r="E255" s="21">
        <v>12</v>
      </c>
      <c r="F255" s="21">
        <v>14</v>
      </c>
      <c r="G255" s="21">
        <v>14</v>
      </c>
      <c r="H255" s="21">
        <v>7</v>
      </c>
      <c r="I255" s="21">
        <v>160</v>
      </c>
      <c r="J255" s="21">
        <v>0</v>
      </c>
    </row>
    <row r="256" spans="1:10">
      <c r="A256" s="21"/>
      <c r="B256" s="21"/>
      <c r="C256" s="21" t="s">
        <v>298</v>
      </c>
      <c r="D256" s="21">
        <v>25</v>
      </c>
      <c r="E256" s="21">
        <v>33</v>
      </c>
      <c r="F256" s="21">
        <v>29</v>
      </c>
      <c r="G256" s="21">
        <v>26</v>
      </c>
      <c r="H256" s="21">
        <v>27</v>
      </c>
      <c r="I256" s="21">
        <v>2</v>
      </c>
      <c r="J256" s="21">
        <v>2</v>
      </c>
    </row>
    <row r="257" spans="1:10">
      <c r="A257" s="21"/>
      <c r="B257" s="21"/>
      <c r="C257" s="21" t="s">
        <v>299</v>
      </c>
      <c r="D257" s="21">
        <v>14</v>
      </c>
      <c r="E257" s="21">
        <v>14</v>
      </c>
      <c r="F257" s="21" t="s">
        <v>68</v>
      </c>
      <c r="G257" s="21">
        <v>10</v>
      </c>
      <c r="H257" s="21">
        <v>8</v>
      </c>
      <c r="I257" s="21">
        <v>2</v>
      </c>
      <c r="J257" s="21">
        <v>0</v>
      </c>
    </row>
    <row r="258" spans="1:10">
      <c r="A258" s="21"/>
      <c r="B258" s="21"/>
      <c r="C258" s="21" t="s">
        <v>300</v>
      </c>
      <c r="D258" s="21"/>
      <c r="E258" s="21"/>
      <c r="F258" s="21"/>
      <c r="G258" s="21">
        <v>1</v>
      </c>
      <c r="H258" s="21">
        <v>1</v>
      </c>
      <c r="I258" s="21">
        <v>0</v>
      </c>
      <c r="J258" s="21">
        <v>0</v>
      </c>
    </row>
    <row r="259" spans="1:10">
      <c r="A259" s="21"/>
      <c r="B259" s="21"/>
      <c r="C259" s="21" t="s">
        <v>516</v>
      </c>
      <c r="D259" s="21">
        <v>0</v>
      </c>
      <c r="E259" s="21">
        <v>0</v>
      </c>
      <c r="F259" s="21" t="s">
        <v>210</v>
      </c>
      <c r="G259" s="21" t="s">
        <v>210</v>
      </c>
      <c r="H259" s="21" t="s">
        <v>210</v>
      </c>
      <c r="I259" s="21" t="s">
        <v>210</v>
      </c>
      <c r="J259" s="21" t="s">
        <v>210</v>
      </c>
    </row>
    <row r="260" spans="1:10">
      <c r="A260" s="21"/>
      <c r="B260" s="21"/>
      <c r="C260" s="21" t="s">
        <v>301</v>
      </c>
      <c r="D260" s="21">
        <v>30</v>
      </c>
      <c r="E260" s="21">
        <v>44</v>
      </c>
      <c r="F260" s="21">
        <v>34</v>
      </c>
      <c r="G260" s="21">
        <v>15</v>
      </c>
      <c r="H260" s="21">
        <v>18</v>
      </c>
      <c r="I260" s="21">
        <v>1</v>
      </c>
      <c r="J260" s="21">
        <v>0</v>
      </c>
    </row>
    <row r="261" spans="1:10">
      <c r="A261" s="21"/>
      <c r="B261" s="21"/>
      <c r="C261" s="21" t="s">
        <v>302</v>
      </c>
      <c r="D261" s="21">
        <v>5</v>
      </c>
      <c r="E261" s="21">
        <v>15</v>
      </c>
      <c r="F261" s="21">
        <v>2</v>
      </c>
      <c r="G261" s="21">
        <v>30</v>
      </c>
      <c r="H261" s="21">
        <v>2</v>
      </c>
      <c r="I261" s="21">
        <v>1</v>
      </c>
      <c r="J261" s="21">
        <v>0</v>
      </c>
    </row>
    <row r="262" spans="1:10">
      <c r="A262" s="21"/>
      <c r="B262" s="21"/>
      <c r="C262" s="21" t="s">
        <v>303</v>
      </c>
      <c r="D262" s="21">
        <v>31</v>
      </c>
      <c r="E262" s="21">
        <v>14</v>
      </c>
      <c r="F262" s="21">
        <v>10</v>
      </c>
      <c r="G262" s="21">
        <v>10</v>
      </c>
      <c r="H262" s="21">
        <v>11</v>
      </c>
      <c r="I262" s="21">
        <v>2</v>
      </c>
      <c r="J262" s="21">
        <v>0</v>
      </c>
    </row>
    <row r="263" spans="1:10">
      <c r="A263" s="21"/>
      <c r="B263" s="21"/>
      <c r="C263" s="21" t="s">
        <v>304</v>
      </c>
      <c r="D263" s="21">
        <v>28</v>
      </c>
      <c r="E263" s="21">
        <v>26</v>
      </c>
      <c r="F263" s="21">
        <v>31</v>
      </c>
      <c r="G263" s="21">
        <v>21</v>
      </c>
      <c r="H263" s="21">
        <v>26</v>
      </c>
      <c r="I263" s="21">
        <v>1</v>
      </c>
      <c r="J263" s="21">
        <v>0</v>
      </c>
    </row>
    <row r="264" spans="1:10">
      <c r="A264" s="21"/>
      <c r="B264" s="21"/>
      <c r="C264" s="21" t="s">
        <v>305</v>
      </c>
      <c r="D264" s="21">
        <v>16</v>
      </c>
      <c r="E264" s="21">
        <v>29</v>
      </c>
      <c r="F264" s="21">
        <v>26</v>
      </c>
      <c r="G264" s="21">
        <v>23</v>
      </c>
      <c r="H264" s="21">
        <v>15</v>
      </c>
      <c r="I264" s="21">
        <v>1</v>
      </c>
      <c r="J264" s="21">
        <v>0</v>
      </c>
    </row>
    <row r="265" spans="1:10">
      <c r="A265" s="21"/>
      <c r="B265" s="21"/>
      <c r="C265" s="21" t="s">
        <v>306</v>
      </c>
      <c r="D265" s="21">
        <v>2</v>
      </c>
      <c r="E265" s="21">
        <v>7</v>
      </c>
      <c r="F265" s="21">
        <v>4</v>
      </c>
      <c r="G265" s="21">
        <v>7</v>
      </c>
      <c r="H265" s="21">
        <v>5</v>
      </c>
      <c r="I265" s="21">
        <v>1</v>
      </c>
      <c r="J265" s="21">
        <v>0</v>
      </c>
    </row>
    <row r="266" spans="1:10">
      <c r="A266" s="21"/>
      <c r="B266" s="21"/>
      <c r="C266" s="21" t="s">
        <v>517</v>
      </c>
      <c r="D266" s="21" t="s">
        <v>68</v>
      </c>
      <c r="E266" s="21" t="s">
        <v>68</v>
      </c>
      <c r="F266" s="21">
        <v>19</v>
      </c>
      <c r="G266" s="21">
        <v>27</v>
      </c>
      <c r="H266" s="21">
        <v>29</v>
      </c>
      <c r="I266" s="21">
        <v>3</v>
      </c>
      <c r="J266" s="21">
        <v>0</v>
      </c>
    </row>
    <row r="267" spans="1:10">
      <c r="A267" s="21"/>
      <c r="B267" s="21"/>
      <c r="C267" s="21" t="s">
        <v>308</v>
      </c>
      <c r="D267" s="21" t="s">
        <v>68</v>
      </c>
      <c r="E267" s="21" t="s">
        <v>68</v>
      </c>
      <c r="F267" s="21" t="s">
        <v>68</v>
      </c>
      <c r="G267" s="21">
        <v>7</v>
      </c>
      <c r="H267" s="21">
        <v>2</v>
      </c>
      <c r="I267" s="21">
        <v>3</v>
      </c>
      <c r="J267" s="21">
        <v>0</v>
      </c>
    </row>
    <row r="268" spans="1:10">
      <c r="A268" s="21"/>
      <c r="B268" s="21"/>
      <c r="C268" s="21" t="s">
        <v>309</v>
      </c>
      <c r="D268" s="21">
        <v>32</v>
      </c>
      <c r="E268" s="21">
        <v>34</v>
      </c>
      <c r="F268" s="21">
        <v>44</v>
      </c>
      <c r="G268" s="21">
        <v>37</v>
      </c>
      <c r="H268" s="21">
        <v>26</v>
      </c>
      <c r="I268" s="21">
        <v>0</v>
      </c>
      <c r="J268" s="21">
        <v>1</v>
      </c>
    </row>
    <row r="269" spans="1:10">
      <c r="A269" s="21"/>
      <c r="B269" s="21"/>
      <c r="C269" s="21" t="s">
        <v>310</v>
      </c>
      <c r="D269" s="21">
        <v>83</v>
      </c>
      <c r="E269" s="21">
        <v>119</v>
      </c>
      <c r="F269" s="21">
        <v>104</v>
      </c>
      <c r="G269" s="21">
        <v>98</v>
      </c>
      <c r="H269" s="21">
        <v>110</v>
      </c>
      <c r="I269" s="21">
        <v>12</v>
      </c>
      <c r="J269" s="21">
        <v>1</v>
      </c>
    </row>
    <row r="270" spans="1:10">
      <c r="A270" s="9" t="s">
        <v>665</v>
      </c>
      <c r="B270" s="9"/>
      <c r="C270" s="9"/>
      <c r="D270" s="9">
        <v>493</v>
      </c>
      <c r="E270" s="9">
        <v>553</v>
      </c>
      <c r="F270" s="9">
        <v>551</v>
      </c>
      <c r="G270" s="9">
        <v>538</v>
      </c>
      <c r="H270" s="9">
        <v>350</v>
      </c>
      <c r="I270" s="9">
        <v>38</v>
      </c>
      <c r="J270" s="9">
        <v>55</v>
      </c>
    </row>
    <row r="271" spans="1:10">
      <c r="A271" s="21"/>
      <c r="B271" s="21" t="s">
        <v>319</v>
      </c>
      <c r="C271" s="21"/>
      <c r="D271" s="21"/>
      <c r="E271" s="21"/>
      <c r="F271" s="21"/>
      <c r="G271" s="21"/>
      <c r="H271" s="21"/>
      <c r="I271" s="21"/>
      <c r="J271" s="21"/>
    </row>
    <row r="272" spans="1:10">
      <c r="A272" s="21"/>
      <c r="B272" s="21"/>
      <c r="C272" s="21" t="s">
        <v>320</v>
      </c>
      <c r="D272" s="21">
        <v>8</v>
      </c>
      <c r="E272" s="21">
        <v>14</v>
      </c>
      <c r="F272" s="21">
        <v>12</v>
      </c>
      <c r="G272" s="21">
        <v>13</v>
      </c>
      <c r="H272" s="21">
        <v>14</v>
      </c>
      <c r="I272" s="21">
        <v>1</v>
      </c>
      <c r="J272" s="21">
        <v>0</v>
      </c>
    </row>
    <row r="273" spans="1:10">
      <c r="A273" s="21"/>
      <c r="B273" s="21"/>
      <c r="C273" s="21" t="s">
        <v>321</v>
      </c>
      <c r="D273" s="21">
        <v>11</v>
      </c>
      <c r="E273" s="21">
        <v>21</v>
      </c>
      <c r="F273" s="21">
        <v>24</v>
      </c>
      <c r="G273" s="21">
        <v>14</v>
      </c>
      <c r="H273" s="21">
        <v>10</v>
      </c>
      <c r="I273" s="21">
        <v>0</v>
      </c>
      <c r="J273" s="21">
        <v>0</v>
      </c>
    </row>
    <row r="274" spans="1:10">
      <c r="A274" s="21"/>
      <c r="B274" s="21"/>
      <c r="C274" s="21" t="s">
        <v>323</v>
      </c>
      <c r="D274" s="21">
        <v>4</v>
      </c>
      <c r="E274" s="21">
        <v>2</v>
      </c>
      <c r="F274" s="21">
        <v>4</v>
      </c>
      <c r="G274" s="21">
        <v>5</v>
      </c>
      <c r="H274" s="21">
        <v>1</v>
      </c>
      <c r="I274" s="21">
        <v>0</v>
      </c>
      <c r="J274" s="21">
        <v>0</v>
      </c>
    </row>
    <row r="275" spans="1:10">
      <c r="A275" s="21"/>
      <c r="B275" s="21"/>
      <c r="C275" s="21" t="s">
        <v>322</v>
      </c>
      <c r="D275" s="21">
        <v>7</v>
      </c>
      <c r="E275" s="21">
        <v>5</v>
      </c>
      <c r="F275" s="21">
        <v>4</v>
      </c>
      <c r="G275" s="21">
        <v>2</v>
      </c>
      <c r="H275" s="21">
        <v>3</v>
      </c>
      <c r="I275" s="21">
        <v>0</v>
      </c>
      <c r="J275" s="21">
        <v>3</v>
      </c>
    </row>
    <row r="276" spans="1:10">
      <c r="A276" s="21"/>
      <c r="B276" s="21"/>
      <c r="C276" s="21" t="s">
        <v>324</v>
      </c>
      <c r="D276" s="21">
        <v>11</v>
      </c>
      <c r="E276" s="21">
        <v>14</v>
      </c>
      <c r="F276" s="21">
        <v>10</v>
      </c>
      <c r="G276" s="21">
        <v>11</v>
      </c>
      <c r="H276" s="21">
        <v>7</v>
      </c>
      <c r="I276" s="21">
        <v>0</v>
      </c>
      <c r="J276" s="21">
        <v>0</v>
      </c>
    </row>
    <row r="277" spans="1:10">
      <c r="A277" s="21"/>
      <c r="B277" s="21" t="s">
        <v>319</v>
      </c>
      <c r="C277" s="21"/>
      <c r="D277" s="21"/>
      <c r="E277" s="21"/>
      <c r="F277" s="21"/>
      <c r="G277" s="21"/>
      <c r="H277" s="21"/>
      <c r="I277" s="21"/>
      <c r="J277" s="21"/>
    </row>
    <row r="278" spans="1:10">
      <c r="A278" s="21"/>
      <c r="B278" s="21"/>
      <c r="C278" s="21" t="s">
        <v>313</v>
      </c>
      <c r="D278" s="21">
        <v>1</v>
      </c>
      <c r="E278" s="21">
        <v>2</v>
      </c>
      <c r="F278" s="21">
        <v>2</v>
      </c>
      <c r="G278" s="21">
        <v>5</v>
      </c>
      <c r="H278" s="21">
        <v>3</v>
      </c>
      <c r="I278" s="21">
        <v>0</v>
      </c>
      <c r="J278" s="21">
        <v>0</v>
      </c>
    </row>
    <row r="279" spans="1:10">
      <c r="A279" s="21"/>
      <c r="B279" s="21"/>
      <c r="C279" s="21" t="s">
        <v>314</v>
      </c>
      <c r="D279" s="21">
        <v>12</v>
      </c>
      <c r="E279" s="21">
        <v>3</v>
      </c>
      <c r="F279" s="21" t="s">
        <v>68</v>
      </c>
      <c r="G279" s="21">
        <v>8</v>
      </c>
      <c r="H279" s="21" t="s">
        <v>210</v>
      </c>
      <c r="I279" s="21">
        <v>1</v>
      </c>
      <c r="J279" s="21">
        <v>0</v>
      </c>
    </row>
    <row r="280" spans="1:10">
      <c r="A280" s="21"/>
      <c r="B280" s="21"/>
      <c r="C280" s="21" t="s">
        <v>315</v>
      </c>
      <c r="D280" s="21">
        <v>0</v>
      </c>
      <c r="E280" s="21">
        <v>0</v>
      </c>
      <c r="F280" s="21">
        <v>1</v>
      </c>
      <c r="G280" s="21" t="s">
        <v>210</v>
      </c>
      <c r="H280" s="21" t="s">
        <v>210</v>
      </c>
      <c r="I280" s="21">
        <v>0</v>
      </c>
      <c r="J280" s="21">
        <v>0</v>
      </c>
    </row>
    <row r="281" spans="1:10">
      <c r="A281" s="21"/>
      <c r="B281" s="21"/>
      <c r="C281" s="21" t="s">
        <v>316</v>
      </c>
      <c r="D281" s="21">
        <v>8</v>
      </c>
      <c r="E281" s="21">
        <v>11</v>
      </c>
      <c r="F281" s="21">
        <v>8</v>
      </c>
      <c r="G281" s="21">
        <v>7</v>
      </c>
      <c r="H281" s="21">
        <v>5</v>
      </c>
      <c r="I281" s="21">
        <v>0</v>
      </c>
      <c r="J281" s="21">
        <v>1</v>
      </c>
    </row>
    <row r="282" spans="1:10">
      <c r="A282" s="21"/>
      <c r="B282" s="21"/>
      <c r="C282" s="21" t="s">
        <v>317</v>
      </c>
      <c r="D282" s="21">
        <v>9</v>
      </c>
      <c r="E282" s="21">
        <v>4</v>
      </c>
      <c r="F282" s="21">
        <v>16</v>
      </c>
      <c r="G282" s="21">
        <v>18</v>
      </c>
      <c r="H282" s="21">
        <v>11</v>
      </c>
      <c r="I282" s="21">
        <v>1</v>
      </c>
      <c r="J282" s="21">
        <v>0</v>
      </c>
    </row>
    <row r="283" spans="1:10">
      <c r="A283" s="21"/>
      <c r="B283" s="21"/>
      <c r="C283" s="21" t="s">
        <v>318</v>
      </c>
      <c r="D283" s="21">
        <v>4</v>
      </c>
      <c r="E283" s="21">
        <v>9</v>
      </c>
      <c r="F283" s="21">
        <v>9</v>
      </c>
      <c r="G283" s="21">
        <v>9</v>
      </c>
      <c r="H283" s="21">
        <v>3</v>
      </c>
      <c r="I283" s="21">
        <v>0</v>
      </c>
      <c r="J283" s="21">
        <v>0</v>
      </c>
    </row>
    <row r="284" spans="1:10">
      <c r="A284" s="21"/>
      <c r="B284" s="21" t="s">
        <v>325</v>
      </c>
      <c r="C284" s="21"/>
      <c r="D284" s="21"/>
      <c r="E284" s="21"/>
      <c r="F284" s="21"/>
      <c r="G284" s="21"/>
      <c r="H284" s="21"/>
      <c r="I284" s="21"/>
      <c r="J284" s="21"/>
    </row>
    <row r="285" spans="1:10">
      <c r="A285" s="21"/>
      <c r="B285" s="21"/>
      <c r="C285" s="21" t="s">
        <v>326</v>
      </c>
      <c r="D285" s="21">
        <v>10</v>
      </c>
      <c r="E285" s="21">
        <v>31</v>
      </c>
      <c r="F285" s="21">
        <v>18</v>
      </c>
      <c r="G285" s="21">
        <v>20</v>
      </c>
      <c r="H285" s="21">
        <v>17</v>
      </c>
      <c r="I285" s="21">
        <v>1</v>
      </c>
      <c r="J285" s="21">
        <v>1</v>
      </c>
    </row>
    <row r="286" spans="1:10">
      <c r="A286" s="21"/>
      <c r="B286" s="21"/>
      <c r="C286" s="21" t="s">
        <v>327</v>
      </c>
      <c r="D286" s="21">
        <v>4</v>
      </c>
      <c r="E286" s="21">
        <v>4</v>
      </c>
      <c r="F286" s="21">
        <v>5</v>
      </c>
      <c r="G286" s="21">
        <v>8</v>
      </c>
      <c r="H286" s="21">
        <v>8</v>
      </c>
      <c r="I286" s="21">
        <v>1</v>
      </c>
      <c r="J286" s="21">
        <v>0</v>
      </c>
    </row>
    <row r="287" spans="1:10">
      <c r="A287" s="21"/>
      <c r="B287" s="21"/>
      <c r="C287" s="21" t="s">
        <v>328</v>
      </c>
      <c r="D287" s="21">
        <v>8</v>
      </c>
      <c r="E287" s="21">
        <v>7</v>
      </c>
      <c r="F287" s="21">
        <v>6</v>
      </c>
      <c r="G287" s="21">
        <v>7</v>
      </c>
      <c r="H287" s="21">
        <v>4</v>
      </c>
      <c r="I287" s="21">
        <v>1</v>
      </c>
      <c r="J287" s="21">
        <v>0</v>
      </c>
    </row>
    <row r="288" spans="1:10">
      <c r="A288" s="21"/>
      <c r="B288" s="21"/>
      <c r="C288" s="21" t="s">
        <v>329</v>
      </c>
      <c r="D288" s="21">
        <v>6</v>
      </c>
      <c r="E288" s="21">
        <v>5</v>
      </c>
      <c r="F288" s="21">
        <v>3</v>
      </c>
      <c r="G288" s="21">
        <v>3</v>
      </c>
      <c r="H288" s="21" t="s">
        <v>210</v>
      </c>
      <c r="I288" s="21">
        <v>0</v>
      </c>
      <c r="J288" s="21">
        <v>0</v>
      </c>
    </row>
    <row r="289" spans="1:10">
      <c r="A289" s="21"/>
      <c r="B289" s="21"/>
      <c r="C289" s="21" t="s">
        <v>330</v>
      </c>
      <c r="D289" s="21">
        <v>0</v>
      </c>
      <c r="E289" s="21">
        <v>5</v>
      </c>
      <c r="F289" s="21">
        <v>3</v>
      </c>
      <c r="G289" s="21" t="s">
        <v>210</v>
      </c>
      <c r="H289" s="21">
        <v>5</v>
      </c>
      <c r="I289" s="21">
        <v>0</v>
      </c>
      <c r="J289" s="21">
        <v>2</v>
      </c>
    </row>
    <row r="290" spans="1:10">
      <c r="A290" s="21"/>
      <c r="B290" s="21"/>
      <c r="C290" s="21" t="s">
        <v>331</v>
      </c>
      <c r="D290" s="21">
        <v>3</v>
      </c>
      <c r="E290" s="21">
        <v>3</v>
      </c>
      <c r="F290" s="21">
        <v>7</v>
      </c>
      <c r="G290" s="21">
        <v>6</v>
      </c>
      <c r="H290" s="21" t="s">
        <v>210</v>
      </c>
      <c r="I290" s="21">
        <v>0</v>
      </c>
      <c r="J290" s="21">
        <v>0</v>
      </c>
    </row>
    <row r="291" spans="1:10">
      <c r="A291" s="21"/>
      <c r="B291" s="21" t="s">
        <v>332</v>
      </c>
      <c r="C291" s="21"/>
      <c r="D291" s="21"/>
      <c r="E291" s="21"/>
      <c r="F291" s="21"/>
      <c r="G291" s="21"/>
      <c r="H291" s="21"/>
      <c r="I291" s="21"/>
      <c r="J291" s="21"/>
    </row>
    <row r="292" spans="1:10">
      <c r="A292" s="21"/>
      <c r="B292" s="21"/>
      <c r="C292" s="21" t="s">
        <v>333</v>
      </c>
      <c r="D292" s="21">
        <v>7</v>
      </c>
      <c r="E292" s="21">
        <v>8</v>
      </c>
      <c r="F292" s="21">
        <v>12</v>
      </c>
      <c r="G292" s="21">
        <v>11</v>
      </c>
      <c r="H292" s="21">
        <v>3</v>
      </c>
      <c r="I292" s="21">
        <v>0</v>
      </c>
      <c r="J292" s="21">
        <v>0</v>
      </c>
    </row>
    <row r="293" spans="1:10">
      <c r="A293" s="21"/>
      <c r="B293" s="21"/>
      <c r="C293" s="21" t="s">
        <v>334</v>
      </c>
      <c r="D293" s="21">
        <v>2</v>
      </c>
      <c r="E293" s="21">
        <v>7</v>
      </c>
      <c r="F293" s="21">
        <v>14</v>
      </c>
      <c r="G293" s="21">
        <v>8</v>
      </c>
      <c r="H293" s="21">
        <v>3</v>
      </c>
      <c r="I293" s="21">
        <v>0</v>
      </c>
      <c r="J293" s="21">
        <v>0</v>
      </c>
    </row>
    <row r="294" spans="1:10">
      <c r="A294" s="21"/>
      <c r="B294" s="21"/>
      <c r="C294" s="21" t="s">
        <v>335</v>
      </c>
      <c r="D294" s="21">
        <v>6</v>
      </c>
      <c r="E294" s="21">
        <v>2</v>
      </c>
      <c r="F294" s="21">
        <v>4</v>
      </c>
      <c r="G294" s="21">
        <v>5</v>
      </c>
      <c r="H294" s="21">
        <v>9</v>
      </c>
      <c r="I294" s="21">
        <v>0</v>
      </c>
      <c r="J294" s="21">
        <v>9</v>
      </c>
    </row>
    <row r="295" spans="1:10">
      <c r="A295" s="21"/>
      <c r="B295" s="21"/>
      <c r="C295" s="21" t="s">
        <v>336</v>
      </c>
      <c r="D295" s="21">
        <v>4</v>
      </c>
      <c r="E295" s="21">
        <v>0</v>
      </c>
      <c r="F295" s="21">
        <v>4</v>
      </c>
      <c r="G295" s="21" t="s">
        <v>210</v>
      </c>
      <c r="H295" s="21">
        <v>2</v>
      </c>
      <c r="I295" s="21">
        <v>0</v>
      </c>
      <c r="J295" s="21">
        <v>0</v>
      </c>
    </row>
    <row r="296" spans="1:10">
      <c r="A296" s="21"/>
      <c r="B296" s="21"/>
      <c r="C296" s="21" t="s">
        <v>337</v>
      </c>
      <c r="D296" s="21">
        <v>0</v>
      </c>
      <c r="E296" s="21">
        <v>3</v>
      </c>
      <c r="F296" s="21">
        <v>2</v>
      </c>
      <c r="G296" s="21">
        <v>2</v>
      </c>
      <c r="H296" s="21" t="s">
        <v>210</v>
      </c>
      <c r="I296" s="21">
        <v>1</v>
      </c>
      <c r="J296" s="21">
        <v>1</v>
      </c>
    </row>
    <row r="297" spans="1:10">
      <c r="A297" s="21"/>
      <c r="B297" s="21"/>
      <c r="C297" s="21" t="s">
        <v>489</v>
      </c>
      <c r="D297" s="21" t="s">
        <v>68</v>
      </c>
      <c r="E297" s="21">
        <v>15</v>
      </c>
      <c r="F297" s="21">
        <v>17</v>
      </c>
      <c r="G297" s="21">
        <v>16</v>
      </c>
      <c r="H297" s="21">
        <v>11</v>
      </c>
      <c r="I297" s="21">
        <v>0</v>
      </c>
      <c r="J297" s="21" t="s">
        <v>210</v>
      </c>
    </row>
    <row r="298" spans="1:10">
      <c r="A298" s="21"/>
      <c r="B298" s="21"/>
      <c r="C298" s="21" t="s">
        <v>339</v>
      </c>
      <c r="D298" s="21">
        <v>5</v>
      </c>
      <c r="E298" s="21">
        <v>3</v>
      </c>
      <c r="F298" s="21">
        <v>1</v>
      </c>
      <c r="G298" s="21">
        <v>2</v>
      </c>
      <c r="H298" s="21">
        <v>4</v>
      </c>
      <c r="I298" s="21">
        <v>0</v>
      </c>
      <c r="J298" s="21">
        <v>1</v>
      </c>
    </row>
    <row r="299" spans="1:10">
      <c r="A299" s="21"/>
      <c r="B299" s="21"/>
      <c r="C299" s="21" t="s">
        <v>518</v>
      </c>
      <c r="D299" s="21">
        <v>8</v>
      </c>
      <c r="E299" s="21">
        <v>13</v>
      </c>
      <c r="F299" s="21">
        <v>5</v>
      </c>
      <c r="G299" s="21">
        <v>5</v>
      </c>
      <c r="H299" s="21">
        <v>3</v>
      </c>
      <c r="I299" s="21">
        <v>0</v>
      </c>
      <c r="J299" s="21">
        <v>0</v>
      </c>
    </row>
    <row r="300" spans="1:10">
      <c r="A300" s="21"/>
      <c r="B300" s="21"/>
      <c r="C300" s="21" t="s">
        <v>340</v>
      </c>
      <c r="D300" s="21">
        <v>8</v>
      </c>
      <c r="E300" s="21">
        <v>1</v>
      </c>
      <c r="F300" s="21">
        <v>5</v>
      </c>
      <c r="G300" s="21">
        <v>5</v>
      </c>
      <c r="H300" s="21">
        <v>6</v>
      </c>
      <c r="I300" s="21">
        <v>1</v>
      </c>
      <c r="J300" s="21">
        <v>0</v>
      </c>
    </row>
    <row r="301" spans="1:10">
      <c r="A301" s="21"/>
      <c r="B301" s="21"/>
      <c r="C301" s="21" t="s">
        <v>341</v>
      </c>
      <c r="D301" s="21" t="s">
        <v>68</v>
      </c>
      <c r="E301" s="21">
        <v>3</v>
      </c>
      <c r="F301" s="21">
        <v>4</v>
      </c>
      <c r="G301" s="21">
        <v>5</v>
      </c>
      <c r="H301" s="21">
        <v>1</v>
      </c>
      <c r="I301" s="21">
        <v>0</v>
      </c>
      <c r="J301" s="21">
        <v>0</v>
      </c>
    </row>
    <row r="302" spans="1:10">
      <c r="A302" s="21"/>
      <c r="B302" s="21"/>
      <c r="C302" s="21" t="s">
        <v>342</v>
      </c>
      <c r="D302" s="21">
        <v>8</v>
      </c>
      <c r="E302" s="21">
        <v>5</v>
      </c>
      <c r="F302" s="21">
        <v>4</v>
      </c>
      <c r="G302" s="21">
        <v>4</v>
      </c>
      <c r="H302" s="21">
        <v>4</v>
      </c>
      <c r="I302" s="21">
        <v>0</v>
      </c>
      <c r="J302" s="21">
        <v>1</v>
      </c>
    </row>
    <row r="303" spans="1:10">
      <c r="A303" s="21"/>
      <c r="B303" s="21"/>
      <c r="C303" s="21" t="s">
        <v>343</v>
      </c>
      <c r="D303" s="21">
        <v>8</v>
      </c>
      <c r="E303" s="21">
        <v>11</v>
      </c>
      <c r="F303" s="21">
        <v>17</v>
      </c>
      <c r="G303" s="21">
        <v>9</v>
      </c>
      <c r="H303" s="21">
        <v>6</v>
      </c>
      <c r="I303" s="21">
        <v>6</v>
      </c>
      <c r="J303" s="21">
        <v>12</v>
      </c>
    </row>
    <row r="304" spans="1:10">
      <c r="A304" s="21"/>
      <c r="B304" s="21"/>
      <c r="C304" s="21" t="s">
        <v>344</v>
      </c>
      <c r="D304" s="21">
        <v>4</v>
      </c>
      <c r="E304" s="21">
        <v>14</v>
      </c>
      <c r="F304" s="21">
        <v>8</v>
      </c>
      <c r="G304" s="21">
        <v>14</v>
      </c>
      <c r="H304" s="21">
        <v>9</v>
      </c>
      <c r="I304" s="21">
        <v>5</v>
      </c>
      <c r="J304" s="21">
        <v>2</v>
      </c>
    </row>
    <row r="305" spans="1:10">
      <c r="A305" s="21"/>
      <c r="B305" s="21" t="s">
        <v>345</v>
      </c>
      <c r="C305" s="21"/>
      <c r="D305" s="21">
        <v>15</v>
      </c>
      <c r="E305" s="21">
        <v>24</v>
      </c>
      <c r="F305" s="21">
        <v>19</v>
      </c>
      <c r="G305" s="21">
        <v>21</v>
      </c>
      <c r="H305" s="21">
        <v>17</v>
      </c>
      <c r="I305" s="21">
        <v>0</v>
      </c>
      <c r="J305" s="21">
        <v>2</v>
      </c>
    </row>
    <row r="306" spans="1:10">
      <c r="A306" s="21"/>
      <c r="B306" s="21" t="s">
        <v>346</v>
      </c>
      <c r="C306" s="21"/>
      <c r="D306" s="21"/>
      <c r="E306" s="21"/>
      <c r="F306" s="21"/>
      <c r="G306" s="21"/>
      <c r="H306" s="21"/>
      <c r="I306" s="21"/>
      <c r="J306" s="21"/>
    </row>
    <row r="307" spans="1:10">
      <c r="A307" s="21"/>
      <c r="B307" s="21"/>
      <c r="C307" s="21" t="s">
        <v>347</v>
      </c>
      <c r="D307" s="21">
        <v>2</v>
      </c>
      <c r="E307" s="21">
        <v>4</v>
      </c>
      <c r="F307" s="21">
        <v>7</v>
      </c>
      <c r="G307" s="21">
        <v>6</v>
      </c>
      <c r="H307" s="21">
        <v>2</v>
      </c>
      <c r="I307" s="21">
        <v>1</v>
      </c>
      <c r="J307" s="21">
        <v>1</v>
      </c>
    </row>
    <row r="308" spans="1:10">
      <c r="A308" s="21"/>
      <c r="B308" s="21"/>
      <c r="C308" s="21" t="s">
        <v>348</v>
      </c>
      <c r="D308" s="21">
        <v>26</v>
      </c>
      <c r="E308" s="21">
        <v>20</v>
      </c>
      <c r="F308" s="21">
        <v>19</v>
      </c>
      <c r="G308" s="21">
        <v>22</v>
      </c>
      <c r="H308" s="21">
        <v>17</v>
      </c>
      <c r="I308" s="21">
        <v>1</v>
      </c>
      <c r="J308" s="21">
        <v>1</v>
      </c>
    </row>
    <row r="309" spans="1:10">
      <c r="A309" s="21"/>
      <c r="B309" s="21"/>
      <c r="C309" s="21" t="s">
        <v>349</v>
      </c>
      <c r="D309" s="21">
        <v>0</v>
      </c>
      <c r="E309" s="21">
        <v>1</v>
      </c>
      <c r="F309" s="21">
        <v>2</v>
      </c>
      <c r="G309" s="21">
        <v>3</v>
      </c>
      <c r="H309" s="21">
        <v>3</v>
      </c>
      <c r="I309" s="21">
        <v>0</v>
      </c>
      <c r="J309" s="21">
        <v>0</v>
      </c>
    </row>
    <row r="310" spans="1:10">
      <c r="A310" s="21"/>
      <c r="B310" s="21"/>
      <c r="C310" s="21" t="s">
        <v>350</v>
      </c>
      <c r="D310" s="21">
        <v>7</v>
      </c>
      <c r="E310" s="21">
        <v>7</v>
      </c>
      <c r="F310" s="21">
        <v>4</v>
      </c>
      <c r="G310" s="21">
        <v>4</v>
      </c>
      <c r="H310" s="21">
        <v>1</v>
      </c>
      <c r="I310" s="21">
        <v>0</v>
      </c>
      <c r="J310" s="21">
        <v>1</v>
      </c>
    </row>
    <row r="311" spans="1:10">
      <c r="A311" s="21"/>
      <c r="B311" s="21"/>
      <c r="C311" s="21" t="s">
        <v>351</v>
      </c>
      <c r="D311" s="21">
        <v>1</v>
      </c>
      <c r="E311" s="21">
        <v>3</v>
      </c>
      <c r="F311" s="21">
        <v>4</v>
      </c>
      <c r="G311" s="21">
        <v>1</v>
      </c>
      <c r="H311" s="21">
        <v>1</v>
      </c>
      <c r="I311" s="21">
        <v>0</v>
      </c>
      <c r="J311" s="21">
        <v>2</v>
      </c>
    </row>
    <row r="312" spans="1:10">
      <c r="A312" s="21"/>
      <c r="B312" s="21"/>
      <c r="C312" s="21" t="s">
        <v>352</v>
      </c>
      <c r="D312" s="21">
        <v>4</v>
      </c>
      <c r="E312" s="21" t="s">
        <v>68</v>
      </c>
      <c r="F312" s="21" t="s">
        <v>68</v>
      </c>
      <c r="G312" s="21">
        <v>9</v>
      </c>
      <c r="H312" s="21">
        <v>6</v>
      </c>
      <c r="I312" s="21">
        <v>0</v>
      </c>
      <c r="J312" s="21">
        <v>0</v>
      </c>
    </row>
    <row r="313" spans="1:10">
      <c r="A313" s="21"/>
      <c r="B313" s="21"/>
      <c r="C313" s="21" t="s">
        <v>353</v>
      </c>
      <c r="D313" s="21">
        <v>4</v>
      </c>
      <c r="E313" s="21">
        <v>4</v>
      </c>
      <c r="F313" s="21">
        <v>5</v>
      </c>
      <c r="G313" s="21">
        <v>4</v>
      </c>
      <c r="H313" s="21">
        <v>5</v>
      </c>
      <c r="I313" s="21">
        <v>0</v>
      </c>
      <c r="J313" s="21">
        <v>3</v>
      </c>
    </row>
    <row r="314" spans="1:10">
      <c r="A314" s="21"/>
      <c r="B314" s="21"/>
      <c r="C314" s="21" t="s">
        <v>354</v>
      </c>
      <c r="D314" s="21">
        <v>14</v>
      </c>
      <c r="E314" s="21">
        <v>14</v>
      </c>
      <c r="F314" s="21">
        <v>21</v>
      </c>
      <c r="G314" s="21">
        <v>14</v>
      </c>
      <c r="H314" s="21">
        <v>9</v>
      </c>
      <c r="I314" s="21">
        <v>0</v>
      </c>
      <c r="J314" s="21">
        <v>0</v>
      </c>
    </row>
    <row r="315" spans="1:10">
      <c r="A315" s="21"/>
      <c r="B315" s="21"/>
      <c r="C315" s="21" t="s">
        <v>355</v>
      </c>
      <c r="D315" s="21">
        <v>5</v>
      </c>
      <c r="E315" s="21">
        <v>11</v>
      </c>
      <c r="F315" s="21" t="s">
        <v>68</v>
      </c>
      <c r="G315" s="21">
        <v>8</v>
      </c>
      <c r="H315" s="21">
        <v>5</v>
      </c>
      <c r="I315" s="21">
        <v>1</v>
      </c>
      <c r="J315" s="21">
        <v>0</v>
      </c>
    </row>
    <row r="316" spans="1:10">
      <c r="A316" s="21"/>
      <c r="B316" s="21"/>
      <c r="C316" s="21" t="s">
        <v>356</v>
      </c>
      <c r="D316" s="21">
        <v>3</v>
      </c>
      <c r="E316" s="21">
        <v>8</v>
      </c>
      <c r="F316" s="21" t="s">
        <v>68</v>
      </c>
      <c r="G316" s="21">
        <v>9</v>
      </c>
      <c r="H316" s="21">
        <v>2</v>
      </c>
      <c r="I316" s="21">
        <v>0</v>
      </c>
      <c r="J316" s="21">
        <v>0</v>
      </c>
    </row>
    <row r="317" spans="1:10">
      <c r="A317" s="21"/>
      <c r="B317" s="21"/>
      <c r="C317" s="21" t="s">
        <v>357</v>
      </c>
      <c r="D317" s="21">
        <v>11</v>
      </c>
      <c r="E317" s="21">
        <v>9</v>
      </c>
      <c r="F317" s="21">
        <v>5</v>
      </c>
      <c r="G317" s="21">
        <v>2</v>
      </c>
      <c r="H317" s="21">
        <v>3</v>
      </c>
      <c r="I317" s="21">
        <v>0</v>
      </c>
      <c r="J317" s="21">
        <v>0</v>
      </c>
    </row>
    <row r="318" spans="1:10">
      <c r="A318" s="21"/>
      <c r="B318" s="21"/>
      <c r="C318" s="21" t="s">
        <v>358</v>
      </c>
      <c r="D318" s="21">
        <v>4</v>
      </c>
      <c r="E318" s="21">
        <v>11</v>
      </c>
      <c r="F318" s="21">
        <v>5</v>
      </c>
      <c r="G318" s="21">
        <v>4</v>
      </c>
      <c r="H318" s="21">
        <v>7</v>
      </c>
      <c r="I318" s="21">
        <v>0</v>
      </c>
      <c r="J318" s="21">
        <v>0</v>
      </c>
    </row>
    <row r="319" spans="1:10">
      <c r="A319" s="21"/>
      <c r="B319" s="21"/>
      <c r="C319" s="21" t="s">
        <v>359</v>
      </c>
      <c r="D319" s="21">
        <v>20</v>
      </c>
      <c r="E319" s="21">
        <v>23</v>
      </c>
      <c r="F319" s="21" t="s">
        <v>68</v>
      </c>
      <c r="G319" s="21">
        <v>21</v>
      </c>
      <c r="H319" s="21">
        <v>5</v>
      </c>
      <c r="I319" s="21">
        <v>0</v>
      </c>
      <c r="J319" s="21">
        <v>0</v>
      </c>
    </row>
    <row r="320" spans="1:10">
      <c r="A320" s="21"/>
      <c r="B320" s="21" t="s">
        <v>360</v>
      </c>
      <c r="C320" s="21"/>
      <c r="D320" s="21"/>
      <c r="E320" s="21"/>
      <c r="F320" s="21"/>
      <c r="G320" s="21"/>
      <c r="H320" s="21"/>
      <c r="I320" s="21"/>
      <c r="J320" s="21"/>
    </row>
    <row r="321" spans="1:10">
      <c r="A321" s="21"/>
      <c r="B321" s="21"/>
      <c r="C321" s="21" t="s">
        <v>361</v>
      </c>
      <c r="D321" s="21">
        <v>13</v>
      </c>
      <c r="E321" s="21">
        <v>12</v>
      </c>
      <c r="F321" s="21">
        <v>13</v>
      </c>
      <c r="G321" s="21">
        <v>19</v>
      </c>
      <c r="H321" s="21">
        <v>11</v>
      </c>
      <c r="I321" s="21">
        <v>2</v>
      </c>
      <c r="J321" s="21">
        <v>0</v>
      </c>
    </row>
    <row r="322" spans="1:10">
      <c r="A322" s="21"/>
      <c r="B322" s="21"/>
      <c r="C322" s="21" t="s">
        <v>362</v>
      </c>
      <c r="D322" s="21">
        <v>20</v>
      </c>
      <c r="E322" s="21">
        <v>15</v>
      </c>
      <c r="F322" s="21">
        <v>16</v>
      </c>
      <c r="G322" s="21">
        <v>16</v>
      </c>
      <c r="H322" s="21">
        <v>14</v>
      </c>
      <c r="I322" s="21">
        <v>0</v>
      </c>
      <c r="J322" s="21">
        <v>0</v>
      </c>
    </row>
    <row r="323" spans="1:10">
      <c r="A323" s="21"/>
      <c r="B323" s="21"/>
      <c r="C323" s="21" t="s">
        <v>363</v>
      </c>
      <c r="D323" s="21">
        <v>14</v>
      </c>
      <c r="E323" s="21">
        <v>21</v>
      </c>
      <c r="F323" s="21">
        <v>16</v>
      </c>
      <c r="G323" s="21">
        <v>26</v>
      </c>
      <c r="H323" s="21">
        <v>9</v>
      </c>
      <c r="I323" s="21">
        <v>0</v>
      </c>
      <c r="J323" s="21">
        <v>0</v>
      </c>
    </row>
    <row r="324" spans="1:10">
      <c r="A324" s="21"/>
      <c r="B324" s="21"/>
      <c r="C324" s="21" t="s">
        <v>364</v>
      </c>
      <c r="D324" s="21">
        <v>15</v>
      </c>
      <c r="E324" s="21">
        <v>16</v>
      </c>
      <c r="F324" s="21" t="s">
        <v>68</v>
      </c>
      <c r="G324" s="21">
        <v>13</v>
      </c>
      <c r="H324" s="21">
        <v>16</v>
      </c>
      <c r="I324" s="21">
        <v>0</v>
      </c>
      <c r="J324" s="21">
        <v>1</v>
      </c>
    </row>
    <row r="325" spans="1:10">
      <c r="A325" s="21"/>
      <c r="B325" s="21"/>
      <c r="C325" s="21" t="s">
        <v>365</v>
      </c>
      <c r="D325" s="21">
        <v>20</v>
      </c>
      <c r="E325" s="21">
        <v>21</v>
      </c>
      <c r="F325" s="21">
        <v>19</v>
      </c>
      <c r="G325" s="21">
        <v>18</v>
      </c>
      <c r="H325" s="21">
        <v>5</v>
      </c>
      <c r="I325" s="21">
        <v>0</v>
      </c>
      <c r="J325" s="21">
        <v>0</v>
      </c>
    </row>
    <row r="326" spans="1:10">
      <c r="A326" s="21"/>
      <c r="B326" s="21" t="s">
        <v>494</v>
      </c>
      <c r="C326" s="21"/>
      <c r="D326" s="21"/>
      <c r="E326" s="21"/>
      <c r="F326" s="21"/>
      <c r="G326" s="21"/>
      <c r="H326" s="21"/>
      <c r="I326" s="21"/>
      <c r="J326" s="21"/>
    </row>
    <row r="327" spans="1:10">
      <c r="A327" s="21"/>
      <c r="B327" s="21"/>
      <c r="C327" s="21" t="s">
        <v>367</v>
      </c>
      <c r="D327" s="21">
        <v>10</v>
      </c>
      <c r="E327" s="21">
        <v>8</v>
      </c>
      <c r="F327" s="21">
        <v>14</v>
      </c>
      <c r="G327" s="21">
        <v>6</v>
      </c>
      <c r="H327" s="21">
        <v>9</v>
      </c>
      <c r="I327" s="21">
        <v>0</v>
      </c>
      <c r="J327" s="21">
        <v>0</v>
      </c>
    </row>
    <row r="328" spans="1:10">
      <c r="A328" s="21"/>
      <c r="B328" s="21"/>
      <c r="C328" s="21" t="s">
        <v>368</v>
      </c>
      <c r="D328" s="21">
        <v>4</v>
      </c>
      <c r="E328" s="21">
        <v>5</v>
      </c>
      <c r="F328" s="21">
        <v>3</v>
      </c>
      <c r="G328" s="21">
        <v>6</v>
      </c>
      <c r="H328" s="21">
        <v>2</v>
      </c>
      <c r="I328" s="21">
        <v>3</v>
      </c>
      <c r="J328" s="21">
        <v>3</v>
      </c>
    </row>
    <row r="329" spans="1:10">
      <c r="A329" s="21"/>
      <c r="B329" s="21"/>
      <c r="C329" s="21" t="s">
        <v>369</v>
      </c>
      <c r="D329" s="21">
        <v>15</v>
      </c>
      <c r="E329" s="21">
        <v>16</v>
      </c>
      <c r="F329" s="21">
        <v>23</v>
      </c>
      <c r="G329" s="21">
        <v>26</v>
      </c>
      <c r="H329" s="21">
        <v>9</v>
      </c>
      <c r="I329" s="21">
        <v>0</v>
      </c>
      <c r="J329" s="21">
        <v>1</v>
      </c>
    </row>
    <row r="330" spans="1:10">
      <c r="A330" s="21"/>
      <c r="B330" s="21"/>
      <c r="C330" s="21" t="s">
        <v>370</v>
      </c>
      <c r="D330" s="21">
        <v>3</v>
      </c>
      <c r="E330" s="21">
        <v>2</v>
      </c>
      <c r="F330" s="21">
        <v>8</v>
      </c>
      <c r="G330" s="21">
        <v>2</v>
      </c>
      <c r="H330" s="21">
        <v>4</v>
      </c>
      <c r="I330" s="21">
        <v>0</v>
      </c>
      <c r="J330" s="21">
        <v>0</v>
      </c>
    </row>
    <row r="331" spans="1:10">
      <c r="A331" s="21"/>
      <c r="B331" s="21"/>
      <c r="C331" s="21" t="s">
        <v>371</v>
      </c>
      <c r="D331" s="21">
        <v>11</v>
      </c>
      <c r="E331" s="21">
        <v>7</v>
      </c>
      <c r="F331" s="21">
        <v>9</v>
      </c>
      <c r="G331" s="21">
        <v>5</v>
      </c>
      <c r="H331" s="21">
        <v>3</v>
      </c>
      <c r="I331" s="21">
        <v>1</v>
      </c>
      <c r="J331" s="21">
        <v>0</v>
      </c>
    </row>
    <row r="332" spans="1:10">
      <c r="A332" s="21"/>
      <c r="B332" s="21"/>
      <c r="C332" s="21" t="s">
        <v>372</v>
      </c>
      <c r="D332" s="21">
        <v>5</v>
      </c>
      <c r="E332" s="21">
        <v>3</v>
      </c>
      <c r="F332" s="21">
        <v>2</v>
      </c>
      <c r="G332" s="21">
        <v>3</v>
      </c>
      <c r="H332" s="21">
        <v>4</v>
      </c>
      <c r="I332" s="21">
        <v>0</v>
      </c>
      <c r="J332" s="21">
        <v>2</v>
      </c>
    </row>
    <row r="333" spans="1:10">
      <c r="A333" s="21"/>
      <c r="B333" s="21"/>
      <c r="C333" s="21" t="s">
        <v>373</v>
      </c>
      <c r="D333" s="21">
        <v>5</v>
      </c>
      <c r="E333" s="21">
        <v>1</v>
      </c>
      <c r="F333" s="21">
        <v>3</v>
      </c>
      <c r="G333" s="21">
        <v>1</v>
      </c>
      <c r="H333" s="21">
        <v>1</v>
      </c>
      <c r="I333" s="21">
        <v>1</v>
      </c>
      <c r="J333" s="21">
        <v>0</v>
      </c>
    </row>
    <row r="334" spans="1:10">
      <c r="A334" s="21"/>
      <c r="B334" s="21"/>
      <c r="C334" s="21" t="s">
        <v>374</v>
      </c>
      <c r="D334" s="21">
        <v>2</v>
      </c>
      <c r="E334" s="21">
        <v>1</v>
      </c>
      <c r="F334" s="21">
        <v>3</v>
      </c>
      <c r="G334" s="21" t="s">
        <v>210</v>
      </c>
      <c r="H334" s="21">
        <v>1</v>
      </c>
      <c r="I334" s="21">
        <v>0</v>
      </c>
      <c r="J334" s="21">
        <v>1</v>
      </c>
    </row>
    <row r="335" spans="1:10">
      <c r="A335" s="21"/>
      <c r="B335" s="21"/>
      <c r="C335" s="21" t="s">
        <v>375</v>
      </c>
      <c r="D335" s="21">
        <v>2</v>
      </c>
      <c r="E335" s="21">
        <v>0</v>
      </c>
      <c r="F335" s="21">
        <v>3</v>
      </c>
      <c r="G335" s="21" t="s">
        <v>210</v>
      </c>
      <c r="H335" s="21">
        <v>1</v>
      </c>
      <c r="I335" s="21">
        <v>3</v>
      </c>
      <c r="J335" s="21">
        <v>0</v>
      </c>
    </row>
    <row r="336" spans="1:10">
      <c r="A336" s="21"/>
      <c r="B336" s="21"/>
      <c r="C336" s="21" t="s">
        <v>376</v>
      </c>
      <c r="D336" s="21">
        <v>11</v>
      </c>
      <c r="E336" s="21">
        <v>9</v>
      </c>
      <c r="F336" s="21">
        <v>10</v>
      </c>
      <c r="G336" s="21">
        <v>13</v>
      </c>
      <c r="H336" s="21">
        <v>10</v>
      </c>
      <c r="I336" s="21">
        <v>1</v>
      </c>
      <c r="J336" s="21">
        <v>3</v>
      </c>
    </row>
    <row r="337" spans="1:10">
      <c r="A337" s="21"/>
      <c r="B337" s="21"/>
      <c r="C337" s="21" t="s">
        <v>377</v>
      </c>
      <c r="D337" s="21">
        <v>4</v>
      </c>
      <c r="E337" s="21">
        <v>9</v>
      </c>
      <c r="F337" s="21">
        <v>5</v>
      </c>
      <c r="G337" s="21">
        <v>5</v>
      </c>
      <c r="H337" s="21">
        <v>1</v>
      </c>
      <c r="I337" s="21">
        <v>1</v>
      </c>
      <c r="J337" s="21">
        <v>0</v>
      </c>
    </row>
    <row r="338" spans="1:10">
      <c r="A338" s="21"/>
      <c r="B338" s="21" t="s">
        <v>378</v>
      </c>
      <c r="C338" s="21"/>
      <c r="D338" s="21"/>
      <c r="E338" s="21"/>
      <c r="F338" s="21"/>
      <c r="G338" s="21"/>
      <c r="H338" s="21"/>
      <c r="I338" s="21"/>
      <c r="J338" s="21"/>
    </row>
    <row r="339" spans="1:10">
      <c r="A339" s="21"/>
      <c r="B339" s="21"/>
      <c r="C339" s="21" t="s">
        <v>379</v>
      </c>
      <c r="D339" s="21">
        <v>3</v>
      </c>
      <c r="E339" s="21">
        <v>4</v>
      </c>
      <c r="F339" s="21" t="s">
        <v>68</v>
      </c>
      <c r="G339" s="21">
        <v>4</v>
      </c>
      <c r="H339" s="21">
        <v>2</v>
      </c>
      <c r="I339" s="21">
        <v>0</v>
      </c>
      <c r="J339" s="21">
        <v>0</v>
      </c>
    </row>
    <row r="340" spans="1:10">
      <c r="A340" s="21"/>
      <c r="B340" s="21"/>
      <c r="C340" s="21" t="s">
        <v>380</v>
      </c>
      <c r="D340" s="21">
        <v>5</v>
      </c>
      <c r="E340" s="21">
        <v>11</v>
      </c>
      <c r="F340" s="21">
        <v>5</v>
      </c>
      <c r="G340" s="21">
        <v>4</v>
      </c>
      <c r="H340" s="21">
        <v>2</v>
      </c>
      <c r="I340" s="21">
        <v>0</v>
      </c>
      <c r="J340" s="21">
        <v>0</v>
      </c>
    </row>
    <row r="341" spans="1:10">
      <c r="A341" s="21"/>
      <c r="B341" s="21"/>
      <c r="C341" s="21" t="s">
        <v>382</v>
      </c>
      <c r="D341" s="21">
        <v>9</v>
      </c>
      <c r="E341" s="21">
        <v>4</v>
      </c>
      <c r="F341" s="21">
        <v>7</v>
      </c>
      <c r="G341" s="21">
        <v>1</v>
      </c>
      <c r="H341" s="21">
        <v>2</v>
      </c>
      <c r="I341" s="21">
        <v>1</v>
      </c>
      <c r="J341" s="21">
        <v>0</v>
      </c>
    </row>
    <row r="342" spans="1:10">
      <c r="A342" s="21"/>
      <c r="B342" s="21"/>
      <c r="C342" s="21" t="s">
        <v>383</v>
      </c>
      <c r="D342" s="21">
        <v>2</v>
      </c>
      <c r="E342" s="21">
        <v>1</v>
      </c>
      <c r="F342" s="21" t="s">
        <v>68</v>
      </c>
      <c r="G342" s="21">
        <v>3</v>
      </c>
      <c r="H342" s="21">
        <v>3</v>
      </c>
      <c r="I342" s="21">
        <v>0</v>
      </c>
      <c r="J342" s="21">
        <v>0</v>
      </c>
    </row>
    <row r="343" spans="1:10">
      <c r="A343" s="21"/>
      <c r="B343" s="21"/>
      <c r="C343" s="21" t="s">
        <v>384</v>
      </c>
      <c r="D343" s="21">
        <v>8</v>
      </c>
      <c r="E343" s="21">
        <v>10</v>
      </c>
      <c r="F343" s="21">
        <v>9</v>
      </c>
      <c r="G343" s="21">
        <v>13</v>
      </c>
      <c r="H343" s="21">
        <v>4</v>
      </c>
      <c r="I343" s="21">
        <v>3</v>
      </c>
      <c r="J343" s="21">
        <v>0</v>
      </c>
    </row>
    <row r="344" spans="1:10">
      <c r="A344" s="21"/>
      <c r="B344" s="21"/>
      <c r="C344" s="21" t="s">
        <v>385</v>
      </c>
      <c r="D344" s="21">
        <v>5</v>
      </c>
      <c r="E344" s="21">
        <v>8</v>
      </c>
      <c r="F344" s="21">
        <v>8</v>
      </c>
      <c r="G344" s="21">
        <v>4</v>
      </c>
      <c r="H344" s="21" t="s">
        <v>210</v>
      </c>
      <c r="I344" s="21">
        <v>0</v>
      </c>
      <c r="J344" s="21">
        <v>0</v>
      </c>
    </row>
    <row r="345" spans="1:10">
      <c r="A345" s="21"/>
      <c r="B345" s="21"/>
      <c r="C345" s="21" t="s">
        <v>386</v>
      </c>
      <c r="D345" s="21">
        <v>2</v>
      </c>
      <c r="E345" s="21" t="s">
        <v>68</v>
      </c>
      <c r="F345" s="21" t="s">
        <v>68</v>
      </c>
      <c r="G345" s="21" t="s">
        <v>210</v>
      </c>
      <c r="H345" s="21">
        <v>2</v>
      </c>
      <c r="I345" s="21">
        <v>0</v>
      </c>
      <c r="J345" s="21">
        <v>1</v>
      </c>
    </row>
    <row r="346" spans="1:10">
      <c r="A346" s="9" t="s">
        <v>658</v>
      </c>
      <c r="B346" s="9"/>
      <c r="C346" s="9"/>
      <c r="D346" s="9">
        <v>455</v>
      </c>
      <c r="E346" s="9">
        <v>481</v>
      </c>
      <c r="F346" s="9">
        <v>417</v>
      </c>
      <c r="G346" s="9">
        <v>435</v>
      </c>
      <c r="H346" s="9">
        <v>298</v>
      </c>
      <c r="I346" s="9">
        <v>51</v>
      </c>
      <c r="J346" s="9">
        <v>21</v>
      </c>
    </row>
    <row r="347" spans="1:10">
      <c r="A347" s="21"/>
      <c r="B347" s="21"/>
      <c r="C347" s="21" t="s">
        <v>519</v>
      </c>
      <c r="D347" s="21">
        <v>34</v>
      </c>
      <c r="E347" s="21">
        <v>45</v>
      </c>
      <c r="F347" s="21">
        <v>47</v>
      </c>
      <c r="G347" s="21">
        <v>64</v>
      </c>
      <c r="H347" s="21">
        <v>42</v>
      </c>
      <c r="I347" s="21">
        <v>4</v>
      </c>
      <c r="J347" s="21">
        <v>1</v>
      </c>
    </row>
    <row r="348" spans="1:10">
      <c r="A348" s="21"/>
      <c r="B348" s="21" t="s">
        <v>387</v>
      </c>
      <c r="C348" s="21"/>
      <c r="D348" s="21">
        <v>63</v>
      </c>
      <c r="E348" s="21">
        <v>65</v>
      </c>
      <c r="F348" s="21">
        <v>64</v>
      </c>
      <c r="G348" s="21">
        <v>45</v>
      </c>
      <c r="H348" s="21">
        <v>45</v>
      </c>
      <c r="I348" s="21">
        <v>7</v>
      </c>
      <c r="J348" s="21">
        <v>3</v>
      </c>
    </row>
    <row r="349" spans="1:10">
      <c r="A349" s="21"/>
      <c r="B349" s="21" t="s">
        <v>388</v>
      </c>
      <c r="C349" s="21"/>
      <c r="D349" s="21"/>
      <c r="E349" s="21"/>
      <c r="F349" s="21"/>
      <c r="G349" s="21"/>
      <c r="H349" s="21"/>
      <c r="I349" s="21"/>
      <c r="J349" s="21"/>
    </row>
    <row r="350" spans="1:10">
      <c r="A350" s="21"/>
      <c r="B350" s="21"/>
      <c r="C350" s="21" t="s">
        <v>389</v>
      </c>
      <c r="D350" s="21">
        <v>6</v>
      </c>
      <c r="E350" s="21">
        <v>8</v>
      </c>
      <c r="F350" s="21">
        <v>8</v>
      </c>
      <c r="G350" s="21">
        <v>2</v>
      </c>
      <c r="H350" s="21">
        <v>4</v>
      </c>
      <c r="I350" s="21">
        <v>1</v>
      </c>
      <c r="J350" s="21">
        <v>0</v>
      </c>
    </row>
    <row r="351" spans="1:10">
      <c r="A351" s="21"/>
      <c r="B351" s="21"/>
      <c r="C351" s="21" t="s">
        <v>390</v>
      </c>
      <c r="D351" s="21">
        <v>9</v>
      </c>
      <c r="E351" s="21">
        <v>10</v>
      </c>
      <c r="F351" s="21">
        <v>6</v>
      </c>
      <c r="G351" s="21">
        <v>7</v>
      </c>
      <c r="H351" s="21">
        <v>5</v>
      </c>
      <c r="I351" s="21">
        <v>1</v>
      </c>
      <c r="J351" s="21">
        <v>1</v>
      </c>
    </row>
    <row r="352" spans="1:10">
      <c r="A352" s="21"/>
      <c r="B352" s="21"/>
      <c r="C352" s="21" t="s">
        <v>391</v>
      </c>
      <c r="D352" s="21">
        <v>8</v>
      </c>
      <c r="E352" s="21">
        <v>3</v>
      </c>
      <c r="F352" s="21">
        <v>10</v>
      </c>
      <c r="G352" s="21">
        <v>10</v>
      </c>
      <c r="H352" s="21">
        <v>4</v>
      </c>
      <c r="I352" s="21">
        <v>0</v>
      </c>
      <c r="J352" s="21">
        <v>1</v>
      </c>
    </row>
    <row r="353" spans="1:10">
      <c r="A353" s="21"/>
      <c r="B353" s="21"/>
      <c r="C353" s="21" t="s">
        <v>392</v>
      </c>
      <c r="D353" s="21">
        <v>3</v>
      </c>
      <c r="E353" s="21">
        <v>6</v>
      </c>
      <c r="F353" s="21">
        <v>7</v>
      </c>
      <c r="G353" s="21">
        <v>9</v>
      </c>
      <c r="H353" s="21">
        <v>5</v>
      </c>
      <c r="I353" s="21">
        <v>0</v>
      </c>
      <c r="J353" s="21">
        <v>0</v>
      </c>
    </row>
    <row r="354" spans="1:10">
      <c r="A354" s="21"/>
      <c r="B354" s="21"/>
      <c r="C354" s="21" t="s">
        <v>393</v>
      </c>
      <c r="D354" s="21">
        <v>15</v>
      </c>
      <c r="E354" s="21">
        <v>12</v>
      </c>
      <c r="F354" s="21">
        <v>18</v>
      </c>
      <c r="G354" s="21">
        <v>10</v>
      </c>
      <c r="H354" s="21">
        <v>4</v>
      </c>
      <c r="I354" s="21">
        <v>0</v>
      </c>
      <c r="J354" s="21">
        <v>1</v>
      </c>
    </row>
    <row r="355" spans="1:10">
      <c r="A355" s="21"/>
      <c r="B355" s="21"/>
      <c r="C355" s="21" t="s">
        <v>394</v>
      </c>
      <c r="D355" s="21">
        <v>6</v>
      </c>
      <c r="E355" s="21">
        <v>9</v>
      </c>
      <c r="F355" s="21">
        <v>10</v>
      </c>
      <c r="G355" s="21">
        <v>2</v>
      </c>
      <c r="H355" s="21">
        <v>5</v>
      </c>
      <c r="I355" s="21">
        <v>0</v>
      </c>
      <c r="J355" s="21">
        <v>1</v>
      </c>
    </row>
    <row r="356" spans="1:10">
      <c r="A356" s="21"/>
      <c r="B356" s="21"/>
      <c r="C356" s="21" t="s">
        <v>395</v>
      </c>
      <c r="D356" s="21">
        <v>8</v>
      </c>
      <c r="E356" s="21">
        <v>10</v>
      </c>
      <c r="F356" s="21">
        <v>11</v>
      </c>
      <c r="G356" s="21">
        <v>12</v>
      </c>
      <c r="H356" s="21">
        <v>7</v>
      </c>
      <c r="I356" s="21">
        <v>0</v>
      </c>
      <c r="J356" s="21">
        <v>1</v>
      </c>
    </row>
    <row r="357" spans="1:10">
      <c r="A357" s="21"/>
      <c r="B357" s="21"/>
      <c r="C357" s="21" t="s">
        <v>396</v>
      </c>
      <c r="D357" s="21">
        <v>11</v>
      </c>
      <c r="E357" s="21">
        <v>17</v>
      </c>
      <c r="F357" s="21">
        <v>14</v>
      </c>
      <c r="G357" s="21">
        <v>16</v>
      </c>
      <c r="H357" s="21">
        <v>6</v>
      </c>
      <c r="I357" s="21">
        <v>0</v>
      </c>
      <c r="J357" s="21">
        <v>1</v>
      </c>
    </row>
    <row r="358" spans="1:10">
      <c r="A358" s="21"/>
      <c r="B358" s="21"/>
      <c r="C358" s="21" t="s">
        <v>397</v>
      </c>
      <c r="D358" s="21">
        <v>9</v>
      </c>
      <c r="E358" s="21">
        <v>5</v>
      </c>
      <c r="F358" s="21">
        <v>5</v>
      </c>
      <c r="G358" s="21">
        <v>6</v>
      </c>
      <c r="H358" s="21">
        <v>5</v>
      </c>
      <c r="I358" s="21">
        <v>1</v>
      </c>
      <c r="J358" s="21">
        <v>0</v>
      </c>
    </row>
    <row r="359" spans="1:10">
      <c r="A359" s="21"/>
      <c r="B359" s="21"/>
      <c r="C359" s="21" t="s">
        <v>398</v>
      </c>
      <c r="D359" s="21">
        <v>7</v>
      </c>
      <c r="E359" s="21">
        <v>5</v>
      </c>
      <c r="F359" s="21">
        <v>3</v>
      </c>
      <c r="G359" s="21">
        <v>3</v>
      </c>
      <c r="H359" s="21">
        <v>4</v>
      </c>
      <c r="I359" s="21">
        <v>3</v>
      </c>
      <c r="J359" s="21">
        <v>0</v>
      </c>
    </row>
    <row r="360" spans="1:10">
      <c r="A360" s="21"/>
      <c r="B360" s="21" t="s">
        <v>399</v>
      </c>
      <c r="C360" s="21"/>
      <c r="D360" s="21"/>
      <c r="E360" s="21"/>
      <c r="F360" s="21"/>
      <c r="G360" s="21"/>
      <c r="H360" s="21"/>
      <c r="I360" s="21"/>
      <c r="J360" s="21"/>
    </row>
    <row r="361" spans="1:10">
      <c r="A361" s="21"/>
      <c r="B361" s="21"/>
      <c r="C361" s="21" t="s">
        <v>400</v>
      </c>
      <c r="D361" s="21">
        <v>30</v>
      </c>
      <c r="E361" s="21">
        <v>13</v>
      </c>
      <c r="F361" s="21">
        <v>12</v>
      </c>
      <c r="G361" s="21">
        <v>14</v>
      </c>
      <c r="H361" s="21">
        <v>10</v>
      </c>
      <c r="I361" s="21">
        <v>0</v>
      </c>
      <c r="J361" s="21">
        <v>0</v>
      </c>
    </row>
    <row r="362" spans="1:10">
      <c r="A362" s="21"/>
      <c r="B362" s="21"/>
      <c r="C362" s="21" t="s">
        <v>401</v>
      </c>
      <c r="D362" s="21">
        <v>18</v>
      </c>
      <c r="E362" s="21">
        <v>13</v>
      </c>
      <c r="F362" s="21">
        <v>8</v>
      </c>
      <c r="G362" s="21">
        <v>6</v>
      </c>
      <c r="H362" s="21">
        <v>3</v>
      </c>
      <c r="I362" s="21">
        <v>2</v>
      </c>
      <c r="J362" s="21">
        <v>2</v>
      </c>
    </row>
    <row r="363" spans="1:10">
      <c r="A363" s="21"/>
      <c r="B363" s="21"/>
      <c r="C363" s="21" t="s">
        <v>402</v>
      </c>
      <c r="D363" s="21">
        <v>3</v>
      </c>
      <c r="E363" s="21">
        <v>1</v>
      </c>
      <c r="F363" s="21">
        <v>4</v>
      </c>
      <c r="G363" s="21">
        <v>5</v>
      </c>
      <c r="H363" s="21">
        <v>4</v>
      </c>
      <c r="I363" s="21">
        <v>1</v>
      </c>
      <c r="J363" s="21">
        <v>1</v>
      </c>
    </row>
    <row r="364" spans="1:10">
      <c r="A364" s="21"/>
      <c r="B364" s="21"/>
      <c r="C364" s="21" t="s">
        <v>403</v>
      </c>
      <c r="D364" s="21">
        <v>4</v>
      </c>
      <c r="E364" s="21">
        <v>4</v>
      </c>
      <c r="F364" s="21">
        <v>2</v>
      </c>
      <c r="G364" s="21">
        <v>4</v>
      </c>
      <c r="H364" s="21">
        <v>1</v>
      </c>
      <c r="I364" s="21">
        <v>0</v>
      </c>
      <c r="J364" s="21">
        <v>1</v>
      </c>
    </row>
    <row r="365" spans="1:10">
      <c r="A365" s="21"/>
      <c r="B365" s="21"/>
      <c r="C365" s="21" t="s">
        <v>404</v>
      </c>
      <c r="D365" s="21">
        <v>17</v>
      </c>
      <c r="E365" s="21" t="s">
        <v>68</v>
      </c>
      <c r="F365" s="21">
        <v>7</v>
      </c>
      <c r="G365" s="21">
        <v>8</v>
      </c>
      <c r="H365" s="21">
        <v>3</v>
      </c>
      <c r="I365" s="21">
        <v>6</v>
      </c>
      <c r="J365" s="21">
        <v>2</v>
      </c>
    </row>
    <row r="366" spans="1:10">
      <c r="A366" s="21"/>
      <c r="B366" s="21"/>
      <c r="C366" s="21" t="s">
        <v>405</v>
      </c>
      <c r="D366" s="21">
        <v>8</v>
      </c>
      <c r="E366" s="21">
        <v>9</v>
      </c>
      <c r="F366" s="21">
        <v>6</v>
      </c>
      <c r="G366" s="21">
        <v>9</v>
      </c>
      <c r="H366" s="21">
        <v>5</v>
      </c>
      <c r="I366" s="21">
        <v>0</v>
      </c>
      <c r="J366" s="21">
        <v>0</v>
      </c>
    </row>
    <row r="367" spans="1:10">
      <c r="A367" s="21"/>
      <c r="B367" s="21"/>
      <c r="C367" s="21" t="s">
        <v>406</v>
      </c>
      <c r="D367" s="21">
        <v>14</v>
      </c>
      <c r="E367" s="21">
        <v>13</v>
      </c>
      <c r="F367" s="21">
        <v>8</v>
      </c>
      <c r="G367" s="21">
        <v>14</v>
      </c>
      <c r="H367" s="21">
        <v>8</v>
      </c>
      <c r="I367" s="21">
        <v>1</v>
      </c>
      <c r="J367" s="21">
        <v>0</v>
      </c>
    </row>
    <row r="368" spans="1:10">
      <c r="A368" s="21"/>
      <c r="B368" s="21"/>
      <c r="C368" s="21" t="s">
        <v>407</v>
      </c>
      <c r="D368" s="21">
        <v>8</v>
      </c>
      <c r="E368" s="21">
        <v>10</v>
      </c>
      <c r="F368" s="21">
        <v>9</v>
      </c>
      <c r="G368" s="21">
        <v>5</v>
      </c>
      <c r="H368" s="21">
        <v>2</v>
      </c>
      <c r="I368" s="21">
        <v>0</v>
      </c>
      <c r="J368" s="21">
        <v>0</v>
      </c>
    </row>
    <row r="369" spans="1:10">
      <c r="A369" s="21"/>
      <c r="B369" s="21" t="s">
        <v>408</v>
      </c>
      <c r="C369" s="21"/>
      <c r="D369" s="21"/>
      <c r="E369" s="21"/>
      <c r="F369" s="21"/>
      <c r="G369" s="21"/>
      <c r="H369" s="21"/>
      <c r="I369" s="21"/>
      <c r="J369" s="21"/>
    </row>
    <row r="370" spans="1:10">
      <c r="A370" s="21"/>
      <c r="B370" s="21"/>
      <c r="C370" s="21" t="s">
        <v>409</v>
      </c>
      <c r="D370" s="21">
        <v>21</v>
      </c>
      <c r="E370" s="21">
        <v>43</v>
      </c>
      <c r="F370" s="21">
        <v>17</v>
      </c>
      <c r="G370" s="21">
        <v>20</v>
      </c>
      <c r="H370" s="21">
        <v>16</v>
      </c>
      <c r="I370" s="21">
        <v>0</v>
      </c>
      <c r="J370" s="21">
        <v>0</v>
      </c>
    </row>
    <row r="371" spans="1:10">
      <c r="A371" s="21"/>
      <c r="B371" s="21"/>
      <c r="C371" s="21" t="s">
        <v>410</v>
      </c>
      <c r="D371" s="21">
        <v>7</v>
      </c>
      <c r="E371" s="21">
        <v>15</v>
      </c>
      <c r="F371" s="21">
        <v>13</v>
      </c>
      <c r="G371" s="21">
        <v>21</v>
      </c>
      <c r="H371" s="21">
        <v>12</v>
      </c>
      <c r="I371" s="21">
        <v>0</v>
      </c>
      <c r="J371" s="21">
        <v>0</v>
      </c>
    </row>
    <row r="372" spans="1:10">
      <c r="A372" s="21"/>
      <c r="B372" s="21"/>
      <c r="C372" s="21" t="s">
        <v>411</v>
      </c>
      <c r="D372" s="21">
        <v>6</v>
      </c>
      <c r="E372" s="21">
        <v>5</v>
      </c>
      <c r="F372" s="21">
        <v>3</v>
      </c>
      <c r="G372" s="21">
        <v>3</v>
      </c>
      <c r="H372" s="21">
        <v>2</v>
      </c>
      <c r="I372" s="21">
        <v>0</v>
      </c>
      <c r="J372" s="21">
        <v>0</v>
      </c>
    </row>
    <row r="373" spans="1:10">
      <c r="A373" s="21"/>
      <c r="B373" s="21"/>
      <c r="C373" s="21" t="s">
        <v>412</v>
      </c>
      <c r="D373" s="21">
        <v>2</v>
      </c>
      <c r="E373" s="21">
        <v>4</v>
      </c>
      <c r="F373" s="21" t="s">
        <v>68</v>
      </c>
      <c r="G373" s="21">
        <v>2</v>
      </c>
      <c r="H373" s="21">
        <v>3</v>
      </c>
      <c r="I373" s="21">
        <v>1</v>
      </c>
      <c r="J373" s="21">
        <v>1</v>
      </c>
    </row>
    <row r="374" spans="1:10">
      <c r="A374" s="21"/>
      <c r="B374" s="21"/>
      <c r="C374" s="21" t="s">
        <v>413</v>
      </c>
      <c r="D374" s="21">
        <v>8</v>
      </c>
      <c r="E374" s="21">
        <v>6</v>
      </c>
      <c r="F374" s="21">
        <v>3</v>
      </c>
      <c r="G374" s="21">
        <v>11</v>
      </c>
      <c r="H374" s="21">
        <v>10</v>
      </c>
      <c r="I374" s="21">
        <v>0</v>
      </c>
      <c r="J374" s="21">
        <v>0</v>
      </c>
    </row>
    <row r="375" spans="1:10">
      <c r="A375" s="21"/>
      <c r="B375" s="21"/>
      <c r="C375" s="21" t="s">
        <v>414</v>
      </c>
      <c r="D375" s="21">
        <v>10</v>
      </c>
      <c r="E375" s="21">
        <v>7</v>
      </c>
      <c r="F375" s="21">
        <v>6</v>
      </c>
      <c r="G375" s="21">
        <v>4</v>
      </c>
      <c r="H375" s="21">
        <v>9</v>
      </c>
      <c r="I375" s="21">
        <v>0</v>
      </c>
      <c r="J375" s="21">
        <v>0</v>
      </c>
    </row>
    <row r="376" spans="1:10">
      <c r="A376" s="21"/>
      <c r="B376" s="21"/>
      <c r="C376" s="21" t="s">
        <v>415</v>
      </c>
      <c r="D376" s="21">
        <v>5</v>
      </c>
      <c r="E376" s="21">
        <v>5</v>
      </c>
      <c r="F376" s="21" t="s">
        <v>68</v>
      </c>
      <c r="G376" s="21">
        <v>3</v>
      </c>
      <c r="H376" s="21">
        <v>6</v>
      </c>
      <c r="I376" s="21">
        <v>3</v>
      </c>
      <c r="J376" s="21">
        <v>1</v>
      </c>
    </row>
    <row r="377" spans="1:10">
      <c r="A377" s="21"/>
      <c r="B377" s="21" t="s">
        <v>416</v>
      </c>
      <c r="C377" s="21"/>
      <c r="D377" s="21">
        <v>4</v>
      </c>
      <c r="E377" s="21">
        <v>2</v>
      </c>
      <c r="F377" s="21">
        <v>4</v>
      </c>
      <c r="G377" s="21">
        <v>3</v>
      </c>
      <c r="H377" s="21">
        <v>1</v>
      </c>
      <c r="I377" s="21">
        <v>0</v>
      </c>
      <c r="J377" s="21">
        <v>1</v>
      </c>
    </row>
    <row r="378" spans="1:10">
      <c r="A378" s="21"/>
      <c r="B378" s="21" t="s">
        <v>417</v>
      </c>
      <c r="C378" s="21"/>
      <c r="D378" s="21"/>
      <c r="E378" s="21"/>
      <c r="F378" s="21"/>
      <c r="G378" s="21"/>
      <c r="H378" s="21"/>
      <c r="I378" s="21"/>
      <c r="J378" s="21"/>
    </row>
    <row r="379" spans="1:10">
      <c r="A379" s="21"/>
      <c r="B379" s="21"/>
      <c r="C379" s="21" t="s">
        <v>418</v>
      </c>
      <c r="D379" s="21">
        <v>16</v>
      </c>
      <c r="E379" s="21">
        <v>20</v>
      </c>
      <c r="F379" s="21">
        <v>19</v>
      </c>
      <c r="G379" s="21">
        <v>35</v>
      </c>
      <c r="H379" s="21">
        <v>21</v>
      </c>
      <c r="I379" s="21">
        <v>5</v>
      </c>
      <c r="J379" s="21">
        <v>0</v>
      </c>
    </row>
    <row r="380" spans="1:10">
      <c r="A380" s="21"/>
      <c r="B380" s="21"/>
      <c r="C380" s="21" t="s">
        <v>419</v>
      </c>
      <c r="D380" s="21">
        <v>2</v>
      </c>
      <c r="E380" s="21">
        <v>5</v>
      </c>
      <c r="F380" s="21">
        <v>3</v>
      </c>
      <c r="G380" s="21">
        <v>5</v>
      </c>
      <c r="H380" s="21">
        <v>5</v>
      </c>
      <c r="I380" s="21">
        <v>3</v>
      </c>
      <c r="J380" s="21">
        <v>1</v>
      </c>
    </row>
    <row r="381" spans="1:10">
      <c r="A381" s="21"/>
      <c r="B381" s="21"/>
      <c r="C381" s="21" t="s">
        <v>420</v>
      </c>
      <c r="D381" s="21">
        <v>17</v>
      </c>
      <c r="E381" s="21">
        <v>13</v>
      </c>
      <c r="F381" s="21">
        <v>14</v>
      </c>
      <c r="G381" s="21">
        <v>8</v>
      </c>
      <c r="H381" s="21">
        <v>23</v>
      </c>
      <c r="I381" s="21">
        <v>0</v>
      </c>
      <c r="J381" s="21">
        <v>0</v>
      </c>
    </row>
    <row r="382" spans="1:10">
      <c r="A382" s="21"/>
      <c r="B382" s="21"/>
      <c r="C382" s="21" t="s">
        <v>421</v>
      </c>
      <c r="D382" s="21">
        <v>3</v>
      </c>
      <c r="E382" s="21">
        <v>1</v>
      </c>
      <c r="F382" s="21">
        <v>4</v>
      </c>
      <c r="G382" s="21">
        <v>2</v>
      </c>
      <c r="H382" s="21">
        <v>4</v>
      </c>
      <c r="I382" s="21">
        <v>0</v>
      </c>
      <c r="J382" s="21">
        <v>0</v>
      </c>
    </row>
    <row r="383" spans="1:10">
      <c r="A383" s="21"/>
      <c r="B383" s="21"/>
      <c r="C383" s="21" t="s">
        <v>422</v>
      </c>
      <c r="D383" s="21">
        <v>13</v>
      </c>
      <c r="E383" s="21">
        <v>10</v>
      </c>
      <c r="F383" s="21">
        <v>6</v>
      </c>
      <c r="G383" s="21">
        <v>6</v>
      </c>
      <c r="H383" s="21">
        <v>6</v>
      </c>
      <c r="I383" s="21">
        <v>0</v>
      </c>
      <c r="J383" s="21">
        <v>0</v>
      </c>
    </row>
    <row r="384" spans="1:10">
      <c r="A384" s="21"/>
      <c r="B384" s="21"/>
      <c r="C384" s="21" t="s">
        <v>423</v>
      </c>
      <c r="D384" s="21">
        <v>2</v>
      </c>
      <c r="E384" s="21">
        <v>4</v>
      </c>
      <c r="F384" s="21">
        <v>1</v>
      </c>
      <c r="G384" s="21">
        <v>4</v>
      </c>
      <c r="H384" s="21">
        <v>2</v>
      </c>
      <c r="I384" s="21">
        <v>4</v>
      </c>
      <c r="J384" s="21">
        <v>0</v>
      </c>
    </row>
    <row r="385" spans="1:10">
      <c r="A385" s="21"/>
      <c r="B385" s="21"/>
      <c r="C385" s="21" t="s">
        <v>424</v>
      </c>
      <c r="D385" s="21" t="s">
        <v>68</v>
      </c>
      <c r="E385" s="21">
        <v>1</v>
      </c>
      <c r="F385" s="21">
        <v>4</v>
      </c>
      <c r="G385" s="21">
        <v>2</v>
      </c>
      <c r="H385" s="21">
        <v>3</v>
      </c>
      <c r="I385" s="21">
        <v>0</v>
      </c>
      <c r="J385" s="21">
        <v>0</v>
      </c>
    </row>
    <row r="386" spans="1:10">
      <c r="A386" s="21"/>
      <c r="B386" s="21" t="s">
        <v>425</v>
      </c>
      <c r="C386" s="21"/>
      <c r="D386" s="21"/>
      <c r="E386" s="21"/>
      <c r="F386" s="21"/>
      <c r="G386" s="21"/>
      <c r="H386" s="21"/>
      <c r="I386" s="21"/>
      <c r="J386" s="21"/>
    </row>
    <row r="387" spans="1:10">
      <c r="A387" s="21"/>
      <c r="B387" s="21"/>
      <c r="C387" s="21" t="s">
        <v>426</v>
      </c>
      <c r="D387" s="21">
        <v>52</v>
      </c>
      <c r="E387" s="21">
        <v>55</v>
      </c>
      <c r="F387" s="21"/>
      <c r="G387" s="21">
        <v>49</v>
      </c>
      <c r="H387" s="21"/>
      <c r="I387" s="21">
        <v>8</v>
      </c>
      <c r="J387" s="21">
        <v>1</v>
      </c>
    </row>
    <row r="388" spans="1:10">
      <c r="A388" s="21"/>
      <c r="B388" s="21"/>
      <c r="C388" s="21" t="s">
        <v>427</v>
      </c>
      <c r="D388" s="21">
        <v>6</v>
      </c>
      <c r="E388" s="21">
        <v>16</v>
      </c>
      <c r="F388" s="21">
        <v>7</v>
      </c>
      <c r="G388" s="21">
        <v>6</v>
      </c>
      <c r="H388" s="21">
        <v>3</v>
      </c>
      <c r="I388" s="21">
        <v>0</v>
      </c>
      <c r="J388" s="21">
        <v>0</v>
      </c>
    </row>
    <row r="389" spans="1:10" s="2" customFormat="1">
      <c r="A389" s="9" t="s">
        <v>659</v>
      </c>
      <c r="B389" s="9"/>
      <c r="C389" s="9"/>
      <c r="D389" s="9"/>
      <c r="E389" s="9"/>
      <c r="F389" s="9"/>
      <c r="G389" s="9"/>
      <c r="H389" s="9"/>
      <c r="I389" s="9">
        <v>8</v>
      </c>
      <c r="J389" s="9">
        <v>4</v>
      </c>
    </row>
    <row r="390" spans="1:10">
      <c r="A390" s="21"/>
      <c r="B390" s="21" t="s">
        <v>500</v>
      </c>
      <c r="C390" s="21" t="s">
        <v>429</v>
      </c>
      <c r="D390" s="21">
        <v>6</v>
      </c>
      <c r="E390" s="21">
        <v>4</v>
      </c>
      <c r="F390" s="21">
        <v>3</v>
      </c>
      <c r="G390" s="21">
        <v>2</v>
      </c>
      <c r="H390" s="21">
        <v>2</v>
      </c>
      <c r="I390" s="21">
        <v>0</v>
      </c>
      <c r="J390" s="21">
        <v>0</v>
      </c>
    </row>
    <row r="391" spans="1:10">
      <c r="A391" s="21"/>
      <c r="B391" s="21" t="s">
        <v>500</v>
      </c>
      <c r="C391" s="21" t="s">
        <v>430</v>
      </c>
      <c r="D391" s="21">
        <v>1</v>
      </c>
      <c r="E391" s="21">
        <v>3</v>
      </c>
      <c r="F391" s="21">
        <v>4</v>
      </c>
      <c r="G391" s="21">
        <v>2</v>
      </c>
      <c r="H391" s="21" t="s">
        <v>210</v>
      </c>
      <c r="I391" s="21">
        <v>3</v>
      </c>
      <c r="J391" s="21">
        <v>0</v>
      </c>
    </row>
    <row r="392" spans="1:10">
      <c r="A392" s="21"/>
      <c r="B392" s="21" t="s">
        <v>500</v>
      </c>
      <c r="C392" s="21" t="s">
        <v>431</v>
      </c>
      <c r="D392" s="21">
        <v>0</v>
      </c>
      <c r="E392" s="21">
        <v>1</v>
      </c>
      <c r="F392" s="21">
        <v>2</v>
      </c>
      <c r="G392" s="21">
        <v>1</v>
      </c>
      <c r="H392" s="21">
        <v>9</v>
      </c>
      <c r="I392" s="21">
        <v>0</v>
      </c>
      <c r="J392" s="21">
        <v>0</v>
      </c>
    </row>
    <row r="393" spans="1:10">
      <c r="A393" s="21"/>
      <c r="B393" s="21" t="s">
        <v>500</v>
      </c>
      <c r="C393" s="21" t="s">
        <v>432</v>
      </c>
      <c r="D393" s="21">
        <v>0</v>
      </c>
      <c r="E393" s="21">
        <v>3</v>
      </c>
      <c r="F393" s="21">
        <v>5</v>
      </c>
      <c r="G393" s="21">
        <v>2</v>
      </c>
      <c r="H393" s="21">
        <v>4</v>
      </c>
      <c r="I393" s="21">
        <v>0</v>
      </c>
      <c r="J393" s="21">
        <v>0</v>
      </c>
    </row>
    <row r="394" spans="1:10">
      <c r="A394" s="21"/>
      <c r="B394" s="21" t="s">
        <v>500</v>
      </c>
      <c r="C394" s="21" t="s">
        <v>433</v>
      </c>
      <c r="D394" s="21">
        <v>34</v>
      </c>
      <c r="E394" s="21">
        <v>24</v>
      </c>
      <c r="F394" s="21">
        <v>21</v>
      </c>
      <c r="G394" s="21">
        <v>28</v>
      </c>
      <c r="H394" s="21">
        <v>12</v>
      </c>
      <c r="I394" s="21">
        <v>3</v>
      </c>
      <c r="J394" s="21">
        <v>4</v>
      </c>
    </row>
    <row r="395" spans="1:10">
      <c r="A395" s="21"/>
      <c r="B395" s="21" t="s">
        <v>500</v>
      </c>
      <c r="C395" s="21" t="s">
        <v>434</v>
      </c>
      <c r="D395" s="21">
        <v>3</v>
      </c>
      <c r="E395" s="21">
        <v>1</v>
      </c>
      <c r="F395" s="21">
        <v>4</v>
      </c>
      <c r="G395" s="21">
        <v>5</v>
      </c>
      <c r="H395" s="21">
        <v>4</v>
      </c>
      <c r="I395" s="21">
        <v>0</v>
      </c>
      <c r="J395" s="21">
        <v>0</v>
      </c>
    </row>
    <row r="396" spans="1:10">
      <c r="A396" s="21"/>
      <c r="B396" s="21" t="s">
        <v>500</v>
      </c>
      <c r="C396" s="21" t="s">
        <v>435</v>
      </c>
      <c r="D396" s="21">
        <v>0</v>
      </c>
      <c r="E396" s="21">
        <v>0</v>
      </c>
      <c r="F396" s="21">
        <v>0</v>
      </c>
      <c r="G396" s="21" t="s">
        <v>210</v>
      </c>
      <c r="H396" s="21" t="s">
        <v>210</v>
      </c>
      <c r="I396" s="21">
        <v>0</v>
      </c>
      <c r="J396" s="21">
        <v>0</v>
      </c>
    </row>
    <row r="397" spans="1:10">
      <c r="A397" s="21"/>
      <c r="B397" s="21" t="s">
        <v>500</v>
      </c>
      <c r="C397" s="21" t="s">
        <v>436</v>
      </c>
      <c r="D397" s="21">
        <v>3</v>
      </c>
      <c r="E397" s="21">
        <v>4</v>
      </c>
      <c r="F397" s="21">
        <v>3</v>
      </c>
      <c r="G397" s="21">
        <v>4</v>
      </c>
      <c r="H397" s="21">
        <v>4</v>
      </c>
      <c r="I397" s="21">
        <v>1</v>
      </c>
      <c r="J397" s="21">
        <v>0</v>
      </c>
    </row>
    <row r="398" spans="1:10">
      <c r="A398" s="21"/>
      <c r="B398" s="21" t="s">
        <v>500</v>
      </c>
      <c r="C398" s="21" t="s">
        <v>520</v>
      </c>
      <c r="D398" s="21" t="s">
        <v>210</v>
      </c>
      <c r="E398" s="21" t="s">
        <v>210</v>
      </c>
      <c r="F398" s="21" t="s">
        <v>210</v>
      </c>
      <c r="G398" s="21" t="s">
        <v>210</v>
      </c>
      <c r="H398" s="21">
        <v>1</v>
      </c>
      <c r="I398" s="21">
        <v>1</v>
      </c>
      <c r="J398" s="21">
        <v>0</v>
      </c>
    </row>
    <row r="399" spans="1:10">
      <c r="A399" s="21"/>
      <c r="B399" s="21" t="s">
        <v>500</v>
      </c>
      <c r="C399" s="21" t="s">
        <v>437</v>
      </c>
      <c r="D399" s="21">
        <v>6</v>
      </c>
      <c r="E399" s="21">
        <v>3</v>
      </c>
      <c r="F399" s="21">
        <v>2</v>
      </c>
      <c r="G399" s="21">
        <v>1</v>
      </c>
      <c r="H399" s="21">
        <v>2</v>
      </c>
      <c r="I399" s="21">
        <v>0</v>
      </c>
      <c r="J399" s="21">
        <v>0</v>
      </c>
    </row>
    <row r="400" spans="1:10">
      <c r="A400" s="19"/>
    </row>
    <row r="401" spans="1:1">
      <c r="A401" s="13" t="s">
        <v>1026</v>
      </c>
    </row>
  </sheetData>
  <mergeCells count="1">
    <mergeCell ref="A4:I4"/>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U23"/>
  <sheetViews>
    <sheetView showRowColHeaders="0" zoomScaleNormal="100" workbookViewId="0"/>
  </sheetViews>
  <sheetFormatPr defaultRowHeight="15"/>
  <cols>
    <col min="1" max="1" width="26.42578125" style="223" customWidth="1"/>
    <col min="2" max="17" width="9.140625" style="223"/>
    <col min="18" max="20" width="12.28515625" style="223" customWidth="1"/>
    <col min="21" max="21" width="19.140625" style="223" customWidth="1"/>
    <col min="22" max="16384" width="9.140625" style="223"/>
  </cols>
  <sheetData>
    <row r="1" spans="1:21" ht="15.95" customHeight="1">
      <c r="A1" s="229"/>
    </row>
    <row r="2" spans="1:21" ht="15.95" customHeight="1"/>
    <row r="3" spans="1:21" ht="26.25">
      <c r="A3" s="222" t="s">
        <v>521</v>
      </c>
    </row>
    <row r="4" spans="1:21">
      <c r="A4" s="612" t="s">
        <v>762</v>
      </c>
      <c r="B4" s="612"/>
      <c r="C4" s="612"/>
      <c r="D4" s="612"/>
      <c r="E4" s="612"/>
      <c r="F4" s="612"/>
      <c r="G4" s="612"/>
      <c r="H4" s="612"/>
      <c r="I4" s="612"/>
      <c r="J4" s="612"/>
      <c r="K4" s="612"/>
      <c r="L4" s="612"/>
      <c r="M4" s="612"/>
      <c r="N4" s="612"/>
      <c r="O4" s="612"/>
      <c r="P4" s="612"/>
      <c r="Q4" s="612"/>
      <c r="R4" s="612"/>
      <c r="S4" s="612"/>
      <c r="T4" s="612"/>
    </row>
    <row r="6" spans="1:21" ht="21">
      <c r="A6" s="646" t="s">
        <v>522</v>
      </c>
      <c r="B6" s="646"/>
      <c r="C6" s="646"/>
      <c r="D6" s="646"/>
      <c r="E6" s="646"/>
      <c r="F6" s="646"/>
      <c r="G6" s="646"/>
      <c r="H6" s="646"/>
      <c r="I6" s="646"/>
      <c r="J6" s="646"/>
      <c r="K6" s="646"/>
      <c r="L6" s="646"/>
      <c r="M6" s="646"/>
      <c r="N6" s="646"/>
      <c r="O6" s="646"/>
      <c r="P6" s="646"/>
      <c r="Q6" s="646"/>
      <c r="R6" s="646"/>
      <c r="S6" s="646"/>
      <c r="T6" s="646"/>
      <c r="U6" s="646"/>
    </row>
    <row r="7" spans="1:21" ht="120">
      <c r="A7" s="247"/>
      <c r="B7" s="301" t="s">
        <v>52</v>
      </c>
      <c r="C7" s="301" t="s">
        <v>53</v>
      </c>
      <c r="D7" s="301" t="s">
        <v>54</v>
      </c>
      <c r="E7" s="301" t="s">
        <v>27</v>
      </c>
      <c r="F7" s="301" t="s">
        <v>28</v>
      </c>
      <c r="G7" s="301" t="s">
        <v>29</v>
      </c>
      <c r="H7" s="301" t="s">
        <v>30</v>
      </c>
      <c r="I7" s="301" t="s">
        <v>31</v>
      </c>
      <c r="J7" s="301" t="s">
        <v>32</v>
      </c>
      <c r="K7" s="301" t="s">
        <v>33</v>
      </c>
      <c r="L7" s="301" t="s">
        <v>34</v>
      </c>
      <c r="M7" s="301" t="s">
        <v>640</v>
      </c>
      <c r="N7" s="301" t="s">
        <v>821</v>
      </c>
      <c r="O7" s="301" t="s">
        <v>843</v>
      </c>
      <c r="P7" s="301" t="s">
        <v>867</v>
      </c>
      <c r="Q7" s="301" t="s">
        <v>914</v>
      </c>
      <c r="R7" s="172" t="s">
        <v>921</v>
      </c>
      <c r="S7" s="172" t="s">
        <v>934</v>
      </c>
      <c r="T7" s="172" t="s">
        <v>935</v>
      </c>
      <c r="U7" s="247" t="s">
        <v>838</v>
      </c>
    </row>
    <row r="8" spans="1:21">
      <c r="A8" s="226" t="s">
        <v>38</v>
      </c>
      <c r="B8" s="227">
        <v>751</v>
      </c>
      <c r="C8" s="227">
        <v>722</v>
      </c>
      <c r="D8" s="227">
        <v>677</v>
      </c>
      <c r="E8" s="227">
        <v>750</v>
      </c>
      <c r="F8" s="227">
        <v>787</v>
      </c>
      <c r="G8" s="227">
        <v>802</v>
      </c>
      <c r="H8" s="227">
        <v>781</v>
      </c>
      <c r="I8" s="227">
        <v>725</v>
      </c>
      <c r="J8" s="227">
        <v>813</v>
      </c>
      <c r="K8" s="227">
        <v>731</v>
      </c>
      <c r="L8" s="227">
        <v>723</v>
      </c>
      <c r="M8" s="227">
        <v>912</v>
      </c>
      <c r="N8" s="214">
        <v>949</v>
      </c>
      <c r="O8" s="214">
        <f>SUM(O9:O17)</f>
        <v>1011</v>
      </c>
      <c r="P8" s="214">
        <f>SUM(P9:P17)</f>
        <v>1020</v>
      </c>
      <c r="Q8" s="299">
        <f>SUM(Q9:Q17)</f>
        <v>1024</v>
      </c>
      <c r="R8" s="182">
        <f>(Q8-B8)/B8</f>
        <v>0.36351531291611183</v>
      </c>
      <c r="S8" s="182">
        <f>(Q8-O8)/O8</f>
        <v>1.2858555885262116E-2</v>
      </c>
      <c r="T8" s="219">
        <f>SUM(T9:T17)</f>
        <v>1</v>
      </c>
      <c r="U8" s="215"/>
    </row>
    <row r="9" spans="1:21">
      <c r="A9" s="215" t="s">
        <v>9</v>
      </c>
      <c r="B9" s="228">
        <v>21</v>
      </c>
      <c r="C9" s="228">
        <v>24</v>
      </c>
      <c r="D9" s="228">
        <v>8</v>
      </c>
      <c r="E9" s="228">
        <v>8</v>
      </c>
      <c r="F9" s="228">
        <v>10</v>
      </c>
      <c r="G9" s="228">
        <v>17</v>
      </c>
      <c r="H9" s="228">
        <v>7</v>
      </c>
      <c r="I9" s="228">
        <v>10</v>
      </c>
      <c r="J9" s="228">
        <v>12</v>
      </c>
      <c r="K9" s="228">
        <v>23</v>
      </c>
      <c r="L9" s="228">
        <v>26</v>
      </c>
      <c r="M9" s="228">
        <v>36</v>
      </c>
      <c r="N9" s="217">
        <v>10</v>
      </c>
      <c r="O9" s="215">
        <v>23</v>
      </c>
      <c r="P9" s="215">
        <v>33</v>
      </c>
      <c r="Q9" s="162">
        <v>31</v>
      </c>
      <c r="R9" s="182">
        <f t="shared" ref="R9:R17" si="0">(Q9-B9)/B9</f>
        <v>0.47619047619047616</v>
      </c>
      <c r="S9" s="182">
        <f t="shared" ref="S9:S17" si="1">(Q9-O9)/O9</f>
        <v>0.34782608695652173</v>
      </c>
      <c r="T9" s="208">
        <f>Q9/$Q$8</f>
        <v>3.02734375E-2</v>
      </c>
      <c r="U9" s="215"/>
    </row>
    <row r="10" spans="1:21">
      <c r="A10" s="215" t="s">
        <v>10</v>
      </c>
      <c r="B10" s="228">
        <v>37</v>
      </c>
      <c r="C10" s="228">
        <v>46</v>
      </c>
      <c r="D10" s="228">
        <v>35</v>
      </c>
      <c r="E10" s="228">
        <v>50</v>
      </c>
      <c r="F10" s="228">
        <v>49</v>
      </c>
      <c r="G10" s="228">
        <v>36</v>
      </c>
      <c r="H10" s="228">
        <v>37</v>
      </c>
      <c r="I10" s="228">
        <v>38</v>
      </c>
      <c r="J10" s="228">
        <v>38</v>
      </c>
      <c r="K10" s="228">
        <v>32</v>
      </c>
      <c r="L10" s="228">
        <v>30</v>
      </c>
      <c r="M10" s="228">
        <v>46</v>
      </c>
      <c r="N10" s="217">
        <v>40</v>
      </c>
      <c r="O10" s="215">
        <v>41</v>
      </c>
      <c r="P10" s="215">
        <v>53</v>
      </c>
      <c r="Q10" s="162">
        <v>46</v>
      </c>
      <c r="R10" s="182">
        <f t="shared" si="0"/>
        <v>0.24324324324324326</v>
      </c>
      <c r="S10" s="182">
        <f t="shared" si="1"/>
        <v>0.12195121951219512</v>
      </c>
      <c r="T10" s="208">
        <f t="shared" ref="T10:T17" si="2">Q10/$Q$8</f>
        <v>4.4921875E-2</v>
      </c>
      <c r="U10" s="215"/>
    </row>
    <row r="11" spans="1:21">
      <c r="A11" s="215" t="s">
        <v>11</v>
      </c>
      <c r="B11" s="228">
        <v>48</v>
      </c>
      <c r="C11" s="228">
        <v>41</v>
      </c>
      <c r="D11" s="228">
        <v>67</v>
      </c>
      <c r="E11" s="228">
        <v>49</v>
      </c>
      <c r="F11" s="228">
        <v>54</v>
      </c>
      <c r="G11" s="228">
        <v>43</v>
      </c>
      <c r="H11" s="228">
        <v>34</v>
      </c>
      <c r="I11" s="228">
        <v>24</v>
      </c>
      <c r="J11" s="228">
        <v>32</v>
      </c>
      <c r="K11" s="228">
        <v>30</v>
      </c>
      <c r="L11" s="228">
        <v>29</v>
      </c>
      <c r="M11" s="228">
        <v>50</v>
      </c>
      <c r="N11" s="217">
        <v>51</v>
      </c>
      <c r="O11" s="215">
        <v>58</v>
      </c>
      <c r="P11" s="215">
        <v>43</v>
      </c>
      <c r="Q11" s="162">
        <v>80</v>
      </c>
      <c r="R11" s="182">
        <f t="shared" si="0"/>
        <v>0.66666666666666663</v>
      </c>
      <c r="S11" s="182">
        <f t="shared" si="1"/>
        <v>0.37931034482758619</v>
      </c>
      <c r="T11" s="208">
        <f t="shared" si="2"/>
        <v>7.8125E-2</v>
      </c>
      <c r="U11" s="215"/>
    </row>
    <row r="12" spans="1:21">
      <c r="A12" s="215" t="s">
        <v>12</v>
      </c>
      <c r="B12" s="228">
        <v>88</v>
      </c>
      <c r="C12" s="228">
        <v>59</v>
      </c>
      <c r="D12" s="228">
        <v>51</v>
      </c>
      <c r="E12" s="228">
        <v>75</v>
      </c>
      <c r="F12" s="228">
        <v>87</v>
      </c>
      <c r="G12" s="228">
        <v>81</v>
      </c>
      <c r="H12" s="228">
        <v>68</v>
      </c>
      <c r="I12" s="228">
        <v>64</v>
      </c>
      <c r="J12" s="228">
        <v>78</v>
      </c>
      <c r="K12" s="228">
        <v>86</v>
      </c>
      <c r="L12" s="228">
        <v>98</v>
      </c>
      <c r="M12" s="228">
        <v>104</v>
      </c>
      <c r="N12" s="217">
        <v>130</v>
      </c>
      <c r="O12" s="215">
        <v>106</v>
      </c>
      <c r="P12" s="215">
        <v>112</v>
      </c>
      <c r="Q12" s="162">
        <v>92</v>
      </c>
      <c r="R12" s="182">
        <f t="shared" si="0"/>
        <v>4.5454545454545456E-2</v>
      </c>
      <c r="S12" s="182">
        <f t="shared" si="1"/>
        <v>-0.13207547169811321</v>
      </c>
      <c r="T12" s="208">
        <f t="shared" si="2"/>
        <v>8.984375E-2</v>
      </c>
      <c r="U12" s="215"/>
    </row>
    <row r="13" spans="1:21">
      <c r="A13" s="215" t="s">
        <v>13</v>
      </c>
      <c r="B13" s="228">
        <v>66</v>
      </c>
      <c r="C13" s="127" t="s">
        <v>210</v>
      </c>
      <c r="D13" s="228">
        <v>64</v>
      </c>
      <c r="E13" s="228">
        <v>58</v>
      </c>
      <c r="F13" s="228">
        <v>68</v>
      </c>
      <c r="G13" s="228">
        <v>53</v>
      </c>
      <c r="H13" s="228">
        <v>74</v>
      </c>
      <c r="I13" s="228">
        <v>60</v>
      </c>
      <c r="J13" s="228">
        <v>76</v>
      </c>
      <c r="K13" s="228">
        <v>45</v>
      </c>
      <c r="L13" s="228">
        <v>69</v>
      </c>
      <c r="M13" s="228">
        <v>75</v>
      </c>
      <c r="N13" s="217">
        <v>76</v>
      </c>
      <c r="O13" s="215">
        <v>73</v>
      </c>
      <c r="P13" s="215">
        <v>109</v>
      </c>
      <c r="Q13" s="162">
        <v>128</v>
      </c>
      <c r="R13" s="182">
        <f t="shared" si="0"/>
        <v>0.93939393939393945</v>
      </c>
      <c r="S13" s="182">
        <f t="shared" si="1"/>
        <v>0.75342465753424659</v>
      </c>
      <c r="T13" s="208">
        <f t="shared" si="2"/>
        <v>0.125</v>
      </c>
      <c r="U13" s="215"/>
    </row>
    <row r="14" spans="1:21">
      <c r="A14" s="215" t="s">
        <v>14</v>
      </c>
      <c r="B14" s="228">
        <v>119</v>
      </c>
      <c r="C14" s="228">
        <v>70</v>
      </c>
      <c r="D14" s="228">
        <v>97</v>
      </c>
      <c r="E14" s="228">
        <v>68</v>
      </c>
      <c r="F14" s="228">
        <v>61</v>
      </c>
      <c r="G14" s="228">
        <v>145</v>
      </c>
      <c r="H14" s="228">
        <v>90</v>
      </c>
      <c r="I14" s="228">
        <v>110</v>
      </c>
      <c r="J14" s="228">
        <v>123</v>
      </c>
      <c r="K14" s="228">
        <v>104</v>
      </c>
      <c r="L14" s="228">
        <v>95</v>
      </c>
      <c r="M14" s="228">
        <v>89</v>
      </c>
      <c r="N14" s="217">
        <v>152</v>
      </c>
      <c r="O14" s="215">
        <v>138</v>
      </c>
      <c r="P14" s="215">
        <v>152</v>
      </c>
      <c r="Q14" s="162">
        <v>139</v>
      </c>
      <c r="R14" s="182">
        <f t="shared" si="0"/>
        <v>0.16806722689075632</v>
      </c>
      <c r="S14" s="182">
        <f t="shared" si="1"/>
        <v>7.246376811594203E-3</v>
      </c>
      <c r="T14" s="208">
        <f t="shared" si="2"/>
        <v>0.1357421875</v>
      </c>
      <c r="U14" s="215"/>
    </row>
    <row r="15" spans="1:21">
      <c r="A15" s="215" t="s">
        <v>15</v>
      </c>
      <c r="B15" s="228">
        <v>62</v>
      </c>
      <c r="C15" s="228">
        <v>70</v>
      </c>
      <c r="D15" s="228">
        <v>97</v>
      </c>
      <c r="E15" s="228">
        <v>68</v>
      </c>
      <c r="F15" s="228">
        <v>61</v>
      </c>
      <c r="G15" s="228">
        <v>64</v>
      </c>
      <c r="H15" s="228">
        <v>118</v>
      </c>
      <c r="I15" s="228">
        <v>83</v>
      </c>
      <c r="J15" s="228">
        <v>97</v>
      </c>
      <c r="K15" s="228">
        <v>95</v>
      </c>
      <c r="L15" s="228">
        <v>78</v>
      </c>
      <c r="M15" s="228">
        <v>116</v>
      </c>
      <c r="N15" s="217">
        <v>147</v>
      </c>
      <c r="O15" s="215">
        <v>146</v>
      </c>
      <c r="P15" s="215">
        <v>116</v>
      </c>
      <c r="Q15" s="162">
        <v>124</v>
      </c>
      <c r="R15" s="182">
        <f t="shared" si="0"/>
        <v>1</v>
      </c>
      <c r="S15" s="182">
        <f t="shared" si="1"/>
        <v>-0.15068493150684931</v>
      </c>
      <c r="T15" s="208">
        <f t="shared" si="2"/>
        <v>0.12109375</v>
      </c>
      <c r="U15" s="215"/>
    </row>
    <row r="16" spans="1:21">
      <c r="A16" s="215" t="s">
        <v>16</v>
      </c>
      <c r="B16" s="228">
        <v>194</v>
      </c>
      <c r="C16" s="228">
        <v>199</v>
      </c>
      <c r="D16" s="228">
        <v>162</v>
      </c>
      <c r="E16" s="228">
        <v>212</v>
      </c>
      <c r="F16" s="228">
        <v>188</v>
      </c>
      <c r="G16" s="228">
        <v>201</v>
      </c>
      <c r="H16" s="228">
        <v>202</v>
      </c>
      <c r="I16" s="228">
        <v>181</v>
      </c>
      <c r="J16" s="228">
        <v>186</v>
      </c>
      <c r="K16" s="228">
        <v>174</v>
      </c>
      <c r="L16" s="228">
        <v>160</v>
      </c>
      <c r="M16" s="228">
        <v>244</v>
      </c>
      <c r="N16" s="217">
        <v>207</v>
      </c>
      <c r="O16" s="215">
        <v>261</v>
      </c>
      <c r="P16" s="215">
        <v>221</v>
      </c>
      <c r="Q16" s="162">
        <v>190</v>
      </c>
      <c r="R16" s="182">
        <f t="shared" si="0"/>
        <v>-2.0618556701030927E-2</v>
      </c>
      <c r="S16" s="182">
        <f t="shared" si="1"/>
        <v>-0.27203065134099619</v>
      </c>
      <c r="T16" s="208">
        <f t="shared" si="2"/>
        <v>0.185546875</v>
      </c>
      <c r="U16" s="215"/>
    </row>
    <row r="17" spans="1:21">
      <c r="A17" s="215" t="s">
        <v>17</v>
      </c>
      <c r="B17" s="228">
        <v>116</v>
      </c>
      <c r="C17" s="228">
        <v>140</v>
      </c>
      <c r="D17" s="228">
        <v>111</v>
      </c>
      <c r="E17" s="228">
        <v>148</v>
      </c>
      <c r="F17" s="228">
        <v>157</v>
      </c>
      <c r="G17" s="228">
        <v>162</v>
      </c>
      <c r="H17" s="228">
        <v>150</v>
      </c>
      <c r="I17" s="228">
        <v>155</v>
      </c>
      <c r="J17" s="228">
        <v>171</v>
      </c>
      <c r="K17" s="228">
        <v>142</v>
      </c>
      <c r="L17" s="228">
        <v>138</v>
      </c>
      <c r="M17" s="228">
        <v>152</v>
      </c>
      <c r="N17" s="217">
        <v>136</v>
      </c>
      <c r="O17" s="215">
        <v>165</v>
      </c>
      <c r="P17" s="215">
        <v>181</v>
      </c>
      <c r="Q17" s="162">
        <v>194</v>
      </c>
      <c r="R17" s="182">
        <f t="shared" si="0"/>
        <v>0.67241379310344829</v>
      </c>
      <c r="S17" s="182">
        <f t="shared" si="1"/>
        <v>0.17575757575757575</v>
      </c>
      <c r="T17" s="208">
        <f t="shared" si="2"/>
        <v>0.189453125</v>
      </c>
      <c r="U17" s="215"/>
    </row>
    <row r="18" spans="1:21">
      <c r="A18" s="122"/>
    </row>
    <row r="19" spans="1:21">
      <c r="A19" s="35" t="s">
        <v>822</v>
      </c>
    </row>
    <row r="20" spans="1:21">
      <c r="A20" s="37" t="s">
        <v>759</v>
      </c>
    </row>
    <row r="22" spans="1:21">
      <c r="A22" s="300"/>
      <c r="B22" s="35" t="s">
        <v>936</v>
      </c>
    </row>
    <row r="23" spans="1:21">
      <c r="A23" s="120"/>
    </row>
  </sheetData>
  <mergeCells count="2">
    <mergeCell ref="A4:T4"/>
    <mergeCell ref="A6:U6"/>
  </mergeCells>
  <pageMargins left="0.7" right="0.7" top="0.75" bottom="0.75" header="0.3" footer="0.3"/>
  <pageSetup paperSize="9" orientation="portrait" r:id="rId1"/>
  <drawing r:id="rId2"/>
  <extLst>
    <ext xmlns:x14="http://schemas.microsoft.com/office/spreadsheetml/2009/9/main" uri="{05C60535-1F16-4fd2-B633-F4F36F0B64E0}">
      <x14:sparklineGroups xmlns:xm="http://schemas.microsoft.com/office/excel/2006/main">
        <x14:sparklineGroup manualMax="0" manualMin="0"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'Parks and gardens applications'!B8:P8</xm:f>
              <xm:sqref>U8</xm:sqref>
            </x14:sparkline>
            <x14:sparkline>
              <xm:f>'Parks and gardens applications'!B9:P9</xm:f>
              <xm:sqref>U9</xm:sqref>
            </x14:sparkline>
            <x14:sparkline>
              <xm:f>'Parks and gardens applications'!B10:P10</xm:f>
              <xm:sqref>U10</xm:sqref>
            </x14:sparkline>
            <x14:sparkline>
              <xm:f>'Parks and gardens applications'!B11:P11</xm:f>
              <xm:sqref>U11</xm:sqref>
            </x14:sparkline>
            <x14:sparkline>
              <xm:f>'Parks and gardens applications'!B12:P12</xm:f>
              <xm:sqref>U12</xm:sqref>
            </x14:sparkline>
            <x14:sparkline>
              <xm:f>'Parks and gardens applications'!B13:P13</xm:f>
              <xm:sqref>U13</xm:sqref>
            </x14:sparkline>
            <x14:sparkline>
              <xm:f>'Parks and gardens applications'!B14:P14</xm:f>
              <xm:sqref>U14</xm:sqref>
            </x14:sparkline>
            <x14:sparkline>
              <xm:f>'Parks and gardens applications'!B15:P15</xm:f>
              <xm:sqref>U15</xm:sqref>
            </x14:sparkline>
            <x14:sparkline>
              <xm:f>'Parks and gardens applications'!B16:P16</xm:f>
              <xm:sqref>U16</xm:sqref>
            </x14:sparkline>
            <x14:sparkline>
              <xm:f>'Parks and gardens applications'!B17:P17</xm:f>
              <xm:sqref>U17</xm:sqref>
            </x14:sparkline>
          </x14:sparklines>
        </x14:sparklineGroup>
      </x14:sparklineGroup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P397"/>
  <sheetViews>
    <sheetView showRowColHeaders="0" zoomScaleNormal="100" workbookViewId="0"/>
  </sheetViews>
  <sheetFormatPr defaultRowHeight="15"/>
  <cols>
    <col min="1" max="2" width="27.28515625" customWidth="1"/>
    <col min="3" max="3" width="43.42578125" bestFit="1" customWidth="1"/>
    <col min="4" max="9" width="9.28515625" customWidth="1"/>
    <col min="10" max="10" width="9.28515625" style="190" customWidth="1"/>
    <col min="11" max="11" width="9.28515625" style="243" customWidth="1"/>
    <col min="12" max="12" width="2.7109375" style="34" customWidth="1"/>
    <col min="13" max="19" width="9.28515625" customWidth="1"/>
    <col min="20" max="20" width="9.28515625" style="190" customWidth="1"/>
    <col min="21" max="21" width="9.28515625" style="243" customWidth="1"/>
    <col min="22" max="22" width="2.7109375" style="34" customWidth="1"/>
    <col min="23" max="29" width="9.28515625" customWidth="1"/>
    <col min="30" max="30" width="9.28515625" style="190" customWidth="1"/>
    <col min="31" max="31" width="9.28515625" style="243" customWidth="1"/>
    <col min="32" max="32" width="2.7109375" style="34" customWidth="1"/>
    <col min="33" max="38" width="9.28515625" customWidth="1"/>
    <col min="39" max="39" width="9.28515625" style="190" customWidth="1"/>
    <col min="40" max="40" width="9.28515625" style="243" customWidth="1"/>
  </cols>
  <sheetData>
    <row r="1" spans="1:42" ht="15.95" customHeight="1">
      <c r="A1" s="155"/>
    </row>
    <row r="2" spans="1:42" ht="15.95" customHeight="1"/>
    <row r="3" spans="1:42" ht="26.25">
      <c r="A3" s="22" t="s">
        <v>521</v>
      </c>
      <c r="B3" s="22"/>
      <c r="V3" s="169"/>
    </row>
    <row r="4" spans="1:42" ht="43.5" customHeight="1">
      <c r="A4" s="647" t="s">
        <v>823</v>
      </c>
      <c r="B4" s="647"/>
      <c r="C4" s="647"/>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3"/>
      <c r="AI4" s="173"/>
      <c r="AJ4" s="173"/>
      <c r="AK4" s="173"/>
      <c r="AL4" s="123"/>
      <c r="AM4" s="123"/>
      <c r="AN4" s="123"/>
    </row>
    <row r="5" spans="1:42">
      <c r="A5" s="2"/>
      <c r="B5" s="2"/>
      <c r="AP5" s="123"/>
    </row>
    <row r="6" spans="1:42" ht="44.25" customHeight="1">
      <c r="A6" s="26"/>
      <c r="B6" s="26"/>
      <c r="C6" s="26"/>
      <c r="D6" s="618" t="s">
        <v>922</v>
      </c>
      <c r="E6" s="619"/>
      <c r="F6" s="619"/>
      <c r="G6" s="619"/>
      <c r="H6" s="619"/>
      <c r="I6" s="619"/>
      <c r="J6" s="619"/>
      <c r="K6" s="620"/>
      <c r="L6" s="174"/>
      <c r="M6" s="618" t="s">
        <v>523</v>
      </c>
      <c r="N6" s="619"/>
      <c r="O6" s="619"/>
      <c r="P6" s="619"/>
      <c r="Q6" s="619"/>
      <c r="R6" s="619"/>
      <c r="S6" s="619"/>
      <c r="T6" s="619"/>
      <c r="U6" s="620"/>
      <c r="V6" s="174"/>
      <c r="W6" s="618" t="s">
        <v>524</v>
      </c>
      <c r="X6" s="619"/>
      <c r="Y6" s="619"/>
      <c r="Z6" s="619"/>
      <c r="AA6" s="619"/>
      <c r="AB6" s="619"/>
      <c r="AC6" s="619"/>
      <c r="AD6" s="619"/>
      <c r="AE6" s="620"/>
      <c r="AF6" s="174"/>
      <c r="AG6" s="618" t="s">
        <v>525</v>
      </c>
      <c r="AH6" s="619"/>
      <c r="AI6" s="619"/>
      <c r="AJ6" s="619"/>
      <c r="AK6" s="619"/>
      <c r="AL6" s="619"/>
      <c r="AM6" s="619"/>
      <c r="AN6" s="620"/>
    </row>
    <row r="7" spans="1:42" s="46" customFormat="1" ht="37.5" customHeight="1">
      <c r="A7" s="195" t="s">
        <v>8</v>
      </c>
      <c r="B7" s="195" t="s">
        <v>763</v>
      </c>
      <c r="C7" s="195" t="s">
        <v>761</v>
      </c>
      <c r="D7" s="509" t="s">
        <v>32</v>
      </c>
      <c r="E7" s="509" t="s">
        <v>33</v>
      </c>
      <c r="F7" s="509" t="s">
        <v>34</v>
      </c>
      <c r="G7" s="509" t="s">
        <v>640</v>
      </c>
      <c r="H7" s="509" t="s">
        <v>821</v>
      </c>
      <c r="I7" s="509" t="s">
        <v>843</v>
      </c>
      <c r="J7" s="509" t="s">
        <v>867</v>
      </c>
      <c r="K7" s="509" t="s">
        <v>914</v>
      </c>
      <c r="L7" s="510"/>
      <c r="M7" s="509" t="s">
        <v>31</v>
      </c>
      <c r="N7" s="509" t="s">
        <v>32</v>
      </c>
      <c r="O7" s="509" t="s">
        <v>33</v>
      </c>
      <c r="P7" s="509" t="s">
        <v>34</v>
      </c>
      <c r="Q7" s="509" t="s">
        <v>640</v>
      </c>
      <c r="R7" s="509" t="s">
        <v>821</v>
      </c>
      <c r="S7" s="509" t="s">
        <v>843</v>
      </c>
      <c r="T7" s="509" t="s">
        <v>867</v>
      </c>
      <c r="U7" s="509" t="s">
        <v>914</v>
      </c>
      <c r="V7" s="510"/>
      <c r="W7" s="509" t="s">
        <v>31</v>
      </c>
      <c r="X7" s="509" t="s">
        <v>32</v>
      </c>
      <c r="Y7" s="509" t="s">
        <v>33</v>
      </c>
      <c r="Z7" s="509" t="s">
        <v>34</v>
      </c>
      <c r="AA7" s="509" t="s">
        <v>640</v>
      </c>
      <c r="AB7" s="509" t="s">
        <v>821</v>
      </c>
      <c r="AC7" s="509" t="s">
        <v>843</v>
      </c>
      <c r="AD7" s="509" t="s">
        <v>867</v>
      </c>
      <c r="AE7" s="509" t="s">
        <v>914</v>
      </c>
      <c r="AF7" s="510"/>
      <c r="AG7" s="509" t="s">
        <v>32</v>
      </c>
      <c r="AH7" s="509" t="s">
        <v>33</v>
      </c>
      <c r="AI7" s="509" t="s">
        <v>34</v>
      </c>
      <c r="AJ7" s="509" t="s">
        <v>640</v>
      </c>
      <c r="AK7" s="509" t="s">
        <v>821</v>
      </c>
      <c r="AL7" s="509" t="s">
        <v>843</v>
      </c>
      <c r="AM7" s="509" t="s">
        <v>867</v>
      </c>
      <c r="AN7" s="509" t="s">
        <v>914</v>
      </c>
    </row>
    <row r="8" spans="1:42">
      <c r="A8" s="8" t="s">
        <v>9</v>
      </c>
      <c r="B8" s="8"/>
      <c r="C8" s="8" t="s">
        <v>441</v>
      </c>
      <c r="D8" s="236">
        <v>5</v>
      </c>
      <c r="E8" s="236">
        <v>5</v>
      </c>
      <c r="F8" s="236">
        <v>10</v>
      </c>
      <c r="G8" s="236">
        <v>10</v>
      </c>
      <c r="H8" s="455">
        <v>5</v>
      </c>
      <c r="I8" s="159">
        <v>2</v>
      </c>
      <c r="J8" s="159">
        <v>4</v>
      </c>
      <c r="K8" s="159">
        <v>7</v>
      </c>
      <c r="L8" s="498"/>
      <c r="M8" s="236" t="s">
        <v>210</v>
      </c>
      <c r="N8" s="236" t="s">
        <v>210</v>
      </c>
      <c r="O8" s="236" t="s">
        <v>210</v>
      </c>
      <c r="P8" s="236" t="s">
        <v>210</v>
      </c>
      <c r="Q8" s="236" t="s">
        <v>210</v>
      </c>
      <c r="R8" s="236" t="s">
        <v>210</v>
      </c>
      <c r="S8" s="499"/>
      <c r="T8" s="499"/>
      <c r="U8" s="499"/>
      <c r="V8" s="498"/>
      <c r="W8" s="236" t="s">
        <v>210</v>
      </c>
      <c r="X8" s="236">
        <v>4</v>
      </c>
      <c r="Y8" s="236">
        <v>3</v>
      </c>
      <c r="Z8" s="236">
        <v>5</v>
      </c>
      <c r="AA8" s="236">
        <v>6</v>
      </c>
      <c r="AB8" s="500">
        <v>3</v>
      </c>
      <c r="AC8" s="501">
        <v>1</v>
      </c>
      <c r="AD8" s="501">
        <v>3</v>
      </c>
      <c r="AE8" s="501">
        <v>6</v>
      </c>
      <c r="AF8" s="498"/>
      <c r="AG8" s="236">
        <v>1</v>
      </c>
      <c r="AH8" s="236">
        <v>2</v>
      </c>
      <c r="AI8" s="236">
        <v>5</v>
      </c>
      <c r="AJ8" s="236">
        <v>4</v>
      </c>
      <c r="AK8" s="500">
        <v>2</v>
      </c>
      <c r="AL8" s="501">
        <v>1</v>
      </c>
      <c r="AM8" s="501">
        <v>1</v>
      </c>
      <c r="AN8" s="501">
        <v>1</v>
      </c>
    </row>
    <row r="9" spans="1:42">
      <c r="A9" s="8" t="s">
        <v>9</v>
      </c>
      <c r="B9" s="8"/>
      <c r="C9" s="8" t="s">
        <v>526</v>
      </c>
      <c r="D9" s="236">
        <v>1</v>
      </c>
      <c r="E9" s="236" t="s">
        <v>210</v>
      </c>
      <c r="F9" s="236" t="s">
        <v>210</v>
      </c>
      <c r="G9" s="236" t="s">
        <v>210</v>
      </c>
      <c r="H9" s="236" t="s">
        <v>210</v>
      </c>
      <c r="I9" s="499"/>
      <c r="J9" s="499"/>
      <c r="K9" s="499"/>
      <c r="L9" s="498"/>
      <c r="M9" s="236" t="s">
        <v>210</v>
      </c>
      <c r="N9" s="236" t="s">
        <v>210</v>
      </c>
      <c r="O9" s="236" t="s">
        <v>210</v>
      </c>
      <c r="P9" s="236" t="s">
        <v>210</v>
      </c>
      <c r="Q9" s="236" t="s">
        <v>210</v>
      </c>
      <c r="R9" s="236" t="s">
        <v>210</v>
      </c>
      <c r="S9" s="499"/>
      <c r="T9" s="499"/>
      <c r="U9" s="499"/>
      <c r="V9" s="498"/>
      <c r="W9" s="236" t="s">
        <v>210</v>
      </c>
      <c r="X9" s="236" t="s">
        <v>210</v>
      </c>
      <c r="Y9" s="236" t="s">
        <v>210</v>
      </c>
      <c r="Z9" s="236" t="s">
        <v>210</v>
      </c>
      <c r="AA9" s="236" t="s">
        <v>210</v>
      </c>
      <c r="AB9" s="236" t="s">
        <v>210</v>
      </c>
      <c r="AC9" s="499"/>
      <c r="AD9" s="499"/>
      <c r="AE9" s="499"/>
      <c r="AF9" s="498"/>
      <c r="AG9" s="236">
        <v>1</v>
      </c>
      <c r="AH9" s="236" t="s">
        <v>210</v>
      </c>
      <c r="AI9" s="236" t="s">
        <v>210</v>
      </c>
      <c r="AJ9" s="236" t="s">
        <v>210</v>
      </c>
      <c r="AK9" s="236" t="s">
        <v>210</v>
      </c>
      <c r="AL9" s="499"/>
      <c r="AM9" s="499"/>
      <c r="AN9" s="501"/>
    </row>
    <row r="10" spans="1:42">
      <c r="A10" s="8" t="s">
        <v>9</v>
      </c>
      <c r="B10" s="8"/>
      <c r="C10" s="8" t="s">
        <v>59</v>
      </c>
      <c r="D10" s="236" t="s">
        <v>210</v>
      </c>
      <c r="E10" s="236">
        <v>7</v>
      </c>
      <c r="F10" s="236">
        <v>6</v>
      </c>
      <c r="G10" s="236">
        <v>10</v>
      </c>
      <c r="H10" s="455">
        <v>2</v>
      </c>
      <c r="I10" s="159">
        <v>16</v>
      </c>
      <c r="J10" s="159">
        <v>19</v>
      </c>
      <c r="K10" s="159">
        <v>22</v>
      </c>
      <c r="L10" s="498"/>
      <c r="M10" s="236" t="s">
        <v>210</v>
      </c>
      <c r="N10" s="236" t="s">
        <v>210</v>
      </c>
      <c r="O10" s="236">
        <v>3</v>
      </c>
      <c r="P10" s="236">
        <v>1</v>
      </c>
      <c r="Q10" s="236" t="s">
        <v>210</v>
      </c>
      <c r="R10" s="455">
        <v>1</v>
      </c>
      <c r="S10" s="159">
        <v>4</v>
      </c>
      <c r="T10" s="159">
        <v>4</v>
      </c>
      <c r="U10" s="159">
        <v>6</v>
      </c>
      <c r="V10" s="498"/>
      <c r="W10" s="236" t="s">
        <v>210</v>
      </c>
      <c r="X10" s="236" t="s">
        <v>210</v>
      </c>
      <c r="Y10" s="236" t="s">
        <v>210</v>
      </c>
      <c r="Z10" s="236">
        <v>1</v>
      </c>
      <c r="AA10" s="236" t="s">
        <v>210</v>
      </c>
      <c r="AB10" s="455">
        <v>1</v>
      </c>
      <c r="AC10" s="159">
        <v>4</v>
      </c>
      <c r="AD10" s="159">
        <v>9</v>
      </c>
      <c r="AE10" s="159">
        <v>4</v>
      </c>
      <c r="AF10" s="498"/>
      <c r="AG10" s="236" t="s">
        <v>210</v>
      </c>
      <c r="AH10" s="236">
        <v>4</v>
      </c>
      <c r="AI10" s="236">
        <v>4</v>
      </c>
      <c r="AJ10" s="236">
        <v>10</v>
      </c>
      <c r="AK10" s="236" t="s">
        <v>210</v>
      </c>
      <c r="AL10" s="499">
        <v>8</v>
      </c>
      <c r="AM10" s="499">
        <v>6</v>
      </c>
      <c r="AN10" s="501">
        <v>12</v>
      </c>
    </row>
    <row r="11" spans="1:42">
      <c r="A11" s="8" t="s">
        <v>9</v>
      </c>
      <c r="B11" s="8"/>
      <c r="C11" s="8" t="s">
        <v>527</v>
      </c>
      <c r="D11" s="236" t="s">
        <v>210</v>
      </c>
      <c r="E11" s="236" t="s">
        <v>210</v>
      </c>
      <c r="F11" s="236" t="s">
        <v>210</v>
      </c>
      <c r="G11" s="236">
        <v>3</v>
      </c>
      <c r="H11" s="236" t="s">
        <v>210</v>
      </c>
      <c r="I11" s="499"/>
      <c r="J11" s="499"/>
      <c r="K11" s="499"/>
      <c r="L11" s="498"/>
      <c r="M11" s="236" t="s">
        <v>210</v>
      </c>
      <c r="N11" s="236" t="s">
        <v>210</v>
      </c>
      <c r="O11" s="236" t="s">
        <v>210</v>
      </c>
      <c r="P11" s="236" t="s">
        <v>210</v>
      </c>
      <c r="Q11" s="236" t="s">
        <v>210</v>
      </c>
      <c r="R11" s="236" t="s">
        <v>210</v>
      </c>
      <c r="S11" s="499"/>
      <c r="T11" s="499"/>
      <c r="U11" s="499"/>
      <c r="V11" s="498"/>
      <c r="W11" s="236" t="s">
        <v>210</v>
      </c>
      <c r="X11" s="236" t="s">
        <v>210</v>
      </c>
      <c r="Y11" s="236" t="s">
        <v>210</v>
      </c>
      <c r="Z11" s="236" t="s">
        <v>210</v>
      </c>
      <c r="AA11" s="236" t="s">
        <v>210</v>
      </c>
      <c r="AB11" s="236" t="s">
        <v>210</v>
      </c>
      <c r="AC11" s="499"/>
      <c r="AD11" s="499"/>
      <c r="AE11" s="499"/>
      <c r="AF11" s="498"/>
      <c r="AG11" s="236" t="s">
        <v>210</v>
      </c>
      <c r="AH11" s="236" t="s">
        <v>210</v>
      </c>
      <c r="AI11" s="236" t="s">
        <v>210</v>
      </c>
      <c r="AJ11" s="236">
        <v>3</v>
      </c>
      <c r="AK11" s="236" t="s">
        <v>210</v>
      </c>
      <c r="AL11" s="499"/>
      <c r="AM11" s="499"/>
      <c r="AN11" s="501"/>
    </row>
    <row r="12" spans="1:42">
      <c r="A12" s="8" t="s">
        <v>9</v>
      </c>
      <c r="B12" s="8" t="s">
        <v>60</v>
      </c>
      <c r="C12" s="8"/>
      <c r="D12" s="236" t="s">
        <v>210</v>
      </c>
      <c r="E12" s="236" t="s">
        <v>210</v>
      </c>
      <c r="F12" s="236" t="s">
        <v>210</v>
      </c>
      <c r="G12" s="236" t="s">
        <v>210</v>
      </c>
      <c r="H12" s="236" t="s">
        <v>210</v>
      </c>
      <c r="I12" s="499"/>
      <c r="J12" s="499"/>
      <c r="K12" s="499"/>
      <c r="L12" s="498"/>
      <c r="M12" s="236" t="s">
        <v>210</v>
      </c>
      <c r="N12" s="236" t="s">
        <v>210</v>
      </c>
      <c r="O12" s="236" t="s">
        <v>210</v>
      </c>
      <c r="P12" s="236" t="s">
        <v>210</v>
      </c>
      <c r="Q12" s="236" t="s">
        <v>210</v>
      </c>
      <c r="R12" s="236" t="s">
        <v>210</v>
      </c>
      <c r="S12" s="499"/>
      <c r="T12" s="499"/>
      <c r="U12" s="499"/>
      <c r="V12" s="498"/>
      <c r="W12" s="236" t="s">
        <v>210</v>
      </c>
      <c r="X12" s="236" t="s">
        <v>210</v>
      </c>
      <c r="Y12" s="236" t="s">
        <v>210</v>
      </c>
      <c r="Z12" s="236" t="s">
        <v>210</v>
      </c>
      <c r="AA12" s="236" t="s">
        <v>210</v>
      </c>
      <c r="AB12" s="236" t="s">
        <v>210</v>
      </c>
      <c r="AC12" s="499"/>
      <c r="AD12" s="499"/>
      <c r="AE12" s="499"/>
      <c r="AF12" s="498"/>
      <c r="AG12" s="236" t="s">
        <v>210</v>
      </c>
      <c r="AH12" s="236" t="s">
        <v>210</v>
      </c>
      <c r="AI12" s="236" t="s">
        <v>210</v>
      </c>
      <c r="AJ12" s="236" t="s">
        <v>210</v>
      </c>
      <c r="AK12" s="236" t="s">
        <v>210</v>
      </c>
      <c r="AL12" s="499"/>
      <c r="AM12" s="499"/>
      <c r="AN12" s="501"/>
    </row>
    <row r="13" spans="1:42">
      <c r="A13" s="8" t="s">
        <v>9</v>
      </c>
      <c r="B13" s="8"/>
      <c r="C13" s="8" t="s">
        <v>61</v>
      </c>
      <c r="D13" s="236">
        <v>2</v>
      </c>
      <c r="E13" s="236">
        <v>1</v>
      </c>
      <c r="F13" s="236">
        <v>1</v>
      </c>
      <c r="G13" s="236">
        <v>1</v>
      </c>
      <c r="H13" s="236" t="s">
        <v>210</v>
      </c>
      <c r="I13" s="499">
        <v>3</v>
      </c>
      <c r="J13" s="499"/>
      <c r="K13" s="499"/>
      <c r="L13" s="498"/>
      <c r="M13" s="236">
        <v>2</v>
      </c>
      <c r="N13" s="236">
        <v>2</v>
      </c>
      <c r="O13" s="236">
        <v>1</v>
      </c>
      <c r="P13" s="236">
        <v>1</v>
      </c>
      <c r="Q13" s="236" t="s">
        <v>210</v>
      </c>
      <c r="R13" s="236" t="s">
        <v>210</v>
      </c>
      <c r="S13" s="499">
        <v>1</v>
      </c>
      <c r="T13" s="499"/>
      <c r="U13" s="499"/>
      <c r="V13" s="498"/>
      <c r="W13" s="236" t="s">
        <v>210</v>
      </c>
      <c r="X13" s="236" t="s">
        <v>210</v>
      </c>
      <c r="Y13" s="236" t="s">
        <v>210</v>
      </c>
      <c r="Z13" s="236" t="s">
        <v>210</v>
      </c>
      <c r="AA13" s="236" t="s">
        <v>210</v>
      </c>
      <c r="AB13" s="236" t="s">
        <v>210</v>
      </c>
      <c r="AC13" s="499"/>
      <c r="AD13" s="499"/>
      <c r="AE13" s="499"/>
      <c r="AF13" s="498"/>
      <c r="AG13" s="236" t="s">
        <v>210</v>
      </c>
      <c r="AH13" s="236" t="s">
        <v>210</v>
      </c>
      <c r="AI13" s="236" t="s">
        <v>210</v>
      </c>
      <c r="AJ13" s="236">
        <v>1</v>
      </c>
      <c r="AK13" s="236" t="s">
        <v>210</v>
      </c>
      <c r="AL13" s="499">
        <v>2</v>
      </c>
      <c r="AM13" s="499"/>
      <c r="AN13" s="501"/>
    </row>
    <row r="14" spans="1:42">
      <c r="A14" s="8" t="s">
        <v>9</v>
      </c>
      <c r="B14" s="8"/>
      <c r="C14" s="8" t="s">
        <v>62</v>
      </c>
      <c r="D14" s="236">
        <v>2</v>
      </c>
      <c r="E14" s="236">
        <v>3</v>
      </c>
      <c r="F14" s="236">
        <v>1</v>
      </c>
      <c r="G14" s="236">
        <v>2</v>
      </c>
      <c r="H14" s="236" t="s">
        <v>210</v>
      </c>
      <c r="I14" s="499"/>
      <c r="J14" s="499">
        <v>1</v>
      </c>
      <c r="K14" s="499"/>
      <c r="L14" s="498"/>
      <c r="M14" s="236" t="s">
        <v>210</v>
      </c>
      <c r="N14" s="236" t="s">
        <v>210</v>
      </c>
      <c r="O14" s="236" t="s">
        <v>210</v>
      </c>
      <c r="P14" s="236" t="s">
        <v>210</v>
      </c>
      <c r="Q14" s="236" t="s">
        <v>210</v>
      </c>
      <c r="R14" s="236" t="s">
        <v>210</v>
      </c>
      <c r="S14" s="499"/>
      <c r="T14" s="499"/>
      <c r="U14" s="499"/>
      <c r="V14" s="498"/>
      <c r="W14" s="236" t="s">
        <v>210</v>
      </c>
      <c r="X14" s="236" t="s">
        <v>210</v>
      </c>
      <c r="Y14" s="236" t="s">
        <v>210</v>
      </c>
      <c r="Z14" s="236" t="s">
        <v>210</v>
      </c>
      <c r="AA14" s="236" t="s">
        <v>210</v>
      </c>
      <c r="AB14" s="236" t="s">
        <v>210</v>
      </c>
      <c r="AC14" s="499"/>
      <c r="AD14" s="499"/>
      <c r="AE14" s="499"/>
      <c r="AF14" s="498"/>
      <c r="AG14" s="236">
        <v>2</v>
      </c>
      <c r="AH14" s="236">
        <v>3</v>
      </c>
      <c r="AI14" s="236">
        <v>1</v>
      </c>
      <c r="AJ14" s="236">
        <v>2</v>
      </c>
      <c r="AK14" s="236" t="s">
        <v>210</v>
      </c>
      <c r="AL14" s="499"/>
      <c r="AM14" s="499">
        <v>1</v>
      </c>
      <c r="AN14" s="501"/>
    </row>
    <row r="15" spans="1:42">
      <c r="A15" s="8" t="s">
        <v>9</v>
      </c>
      <c r="B15" s="8"/>
      <c r="C15" s="8" t="s">
        <v>63</v>
      </c>
      <c r="D15" s="236" t="s">
        <v>210</v>
      </c>
      <c r="E15" s="236" t="s">
        <v>210</v>
      </c>
      <c r="F15" s="236" t="s">
        <v>210</v>
      </c>
      <c r="G15" s="236" t="s">
        <v>210</v>
      </c>
      <c r="H15" s="236" t="s">
        <v>210</v>
      </c>
      <c r="I15" s="499"/>
      <c r="J15" s="499"/>
      <c r="K15" s="502"/>
      <c r="L15" s="498"/>
      <c r="M15" s="236" t="s">
        <v>210</v>
      </c>
      <c r="N15" s="236" t="s">
        <v>210</v>
      </c>
      <c r="O15" s="236" t="s">
        <v>210</v>
      </c>
      <c r="P15" s="236" t="s">
        <v>210</v>
      </c>
      <c r="Q15" s="236" t="s">
        <v>210</v>
      </c>
      <c r="R15" s="236" t="s">
        <v>210</v>
      </c>
      <c r="S15" s="499"/>
      <c r="T15" s="499"/>
      <c r="U15" s="502"/>
      <c r="V15" s="498"/>
      <c r="W15" s="236" t="s">
        <v>210</v>
      </c>
      <c r="X15" s="236" t="s">
        <v>210</v>
      </c>
      <c r="Y15" s="236" t="s">
        <v>210</v>
      </c>
      <c r="Z15" s="236" t="s">
        <v>210</v>
      </c>
      <c r="AA15" s="236" t="s">
        <v>210</v>
      </c>
      <c r="AB15" s="236" t="s">
        <v>210</v>
      </c>
      <c r="AC15" s="499"/>
      <c r="AD15" s="499"/>
      <c r="AE15" s="502"/>
      <c r="AF15" s="498"/>
      <c r="AG15" s="236" t="s">
        <v>210</v>
      </c>
      <c r="AH15" s="236" t="s">
        <v>210</v>
      </c>
      <c r="AI15" s="236" t="s">
        <v>210</v>
      </c>
      <c r="AJ15" s="236" t="s">
        <v>210</v>
      </c>
      <c r="AK15" s="236" t="s">
        <v>210</v>
      </c>
      <c r="AL15" s="499"/>
      <c r="AM15" s="499"/>
      <c r="AN15" s="502"/>
    </row>
    <row r="16" spans="1:42">
      <c r="A16" s="8" t="s">
        <v>9</v>
      </c>
      <c r="B16" s="8"/>
      <c r="C16" s="8" t="s">
        <v>64</v>
      </c>
      <c r="D16" s="236" t="s">
        <v>210</v>
      </c>
      <c r="E16" s="236" t="s">
        <v>210</v>
      </c>
      <c r="F16" s="236" t="s">
        <v>210</v>
      </c>
      <c r="G16" s="236" t="s">
        <v>210</v>
      </c>
      <c r="H16" s="236" t="s">
        <v>210</v>
      </c>
      <c r="I16" s="499"/>
      <c r="J16" s="499">
        <v>1</v>
      </c>
      <c r="K16" s="499"/>
      <c r="L16" s="498"/>
      <c r="M16" s="236" t="s">
        <v>210</v>
      </c>
      <c r="N16" s="236" t="s">
        <v>210</v>
      </c>
      <c r="O16" s="236" t="s">
        <v>210</v>
      </c>
      <c r="P16" s="236" t="s">
        <v>210</v>
      </c>
      <c r="Q16" s="236" t="s">
        <v>210</v>
      </c>
      <c r="R16" s="236" t="s">
        <v>210</v>
      </c>
      <c r="S16" s="499"/>
      <c r="T16" s="499"/>
      <c r="U16" s="499"/>
      <c r="V16" s="498"/>
      <c r="W16" s="236" t="s">
        <v>210</v>
      </c>
      <c r="X16" s="236" t="s">
        <v>210</v>
      </c>
      <c r="Y16" s="236" t="s">
        <v>210</v>
      </c>
      <c r="Z16" s="236" t="s">
        <v>210</v>
      </c>
      <c r="AA16" s="236" t="s">
        <v>210</v>
      </c>
      <c r="AB16" s="236" t="s">
        <v>210</v>
      </c>
      <c r="AC16" s="499"/>
      <c r="AD16" s="499"/>
      <c r="AE16" s="499"/>
      <c r="AF16" s="498"/>
      <c r="AG16" s="236" t="s">
        <v>210</v>
      </c>
      <c r="AH16" s="236" t="s">
        <v>210</v>
      </c>
      <c r="AI16" s="236" t="s">
        <v>210</v>
      </c>
      <c r="AJ16" s="236" t="s">
        <v>210</v>
      </c>
      <c r="AK16" s="236" t="s">
        <v>210</v>
      </c>
      <c r="AL16" s="499"/>
      <c r="AM16" s="499">
        <v>1</v>
      </c>
      <c r="AN16" s="501"/>
    </row>
    <row r="17" spans="1:40">
      <c r="A17" s="8" t="s">
        <v>9</v>
      </c>
      <c r="B17" s="8"/>
      <c r="C17" s="8" t="s">
        <v>65</v>
      </c>
      <c r="D17" s="236" t="s">
        <v>210</v>
      </c>
      <c r="E17" s="236">
        <v>1</v>
      </c>
      <c r="F17" s="236">
        <v>1</v>
      </c>
      <c r="G17" s="236" t="s">
        <v>210</v>
      </c>
      <c r="H17" s="236" t="s">
        <v>210</v>
      </c>
      <c r="I17" s="499">
        <v>1</v>
      </c>
      <c r="J17" s="499"/>
      <c r="K17" s="499">
        <v>2</v>
      </c>
      <c r="L17" s="498"/>
      <c r="M17" s="236" t="s">
        <v>210</v>
      </c>
      <c r="N17" s="236" t="s">
        <v>210</v>
      </c>
      <c r="O17" s="236" t="s">
        <v>210</v>
      </c>
      <c r="P17" s="236" t="s">
        <v>210</v>
      </c>
      <c r="Q17" s="236" t="s">
        <v>210</v>
      </c>
      <c r="R17" s="236" t="s">
        <v>210</v>
      </c>
      <c r="S17" s="499"/>
      <c r="T17" s="499"/>
      <c r="U17" s="499"/>
      <c r="V17" s="498"/>
      <c r="W17" s="236" t="s">
        <v>210</v>
      </c>
      <c r="X17" s="236" t="s">
        <v>210</v>
      </c>
      <c r="Y17" s="236" t="s">
        <v>210</v>
      </c>
      <c r="Z17" s="236" t="s">
        <v>210</v>
      </c>
      <c r="AA17" s="236" t="s">
        <v>210</v>
      </c>
      <c r="AB17" s="236" t="s">
        <v>210</v>
      </c>
      <c r="AC17" s="499"/>
      <c r="AD17" s="499"/>
      <c r="AE17" s="499"/>
      <c r="AF17" s="498"/>
      <c r="AG17" s="236" t="s">
        <v>210</v>
      </c>
      <c r="AH17" s="236">
        <v>1</v>
      </c>
      <c r="AI17" s="236">
        <v>1</v>
      </c>
      <c r="AJ17" s="236" t="s">
        <v>210</v>
      </c>
      <c r="AK17" s="236" t="s">
        <v>210</v>
      </c>
      <c r="AL17" s="499">
        <v>1</v>
      </c>
      <c r="AM17" s="499"/>
      <c r="AN17" s="501">
        <v>2</v>
      </c>
    </row>
    <row r="18" spans="1:40">
      <c r="A18" s="8" t="s">
        <v>9</v>
      </c>
      <c r="B18" s="8" t="s">
        <v>66</v>
      </c>
      <c r="C18" s="8"/>
      <c r="D18" s="236" t="s">
        <v>210</v>
      </c>
      <c r="E18" s="236" t="s">
        <v>210</v>
      </c>
      <c r="F18" s="236" t="s">
        <v>210</v>
      </c>
      <c r="G18" s="236" t="s">
        <v>210</v>
      </c>
      <c r="H18" s="236" t="s">
        <v>210</v>
      </c>
      <c r="I18" s="499"/>
      <c r="J18" s="499"/>
      <c r="K18" s="499"/>
      <c r="L18" s="498"/>
      <c r="M18" s="236" t="s">
        <v>210</v>
      </c>
      <c r="N18" s="236" t="s">
        <v>210</v>
      </c>
      <c r="O18" s="236" t="s">
        <v>210</v>
      </c>
      <c r="P18" s="236" t="s">
        <v>210</v>
      </c>
      <c r="Q18" s="236" t="s">
        <v>210</v>
      </c>
      <c r="R18" s="236" t="s">
        <v>210</v>
      </c>
      <c r="S18" s="499"/>
      <c r="T18" s="499"/>
      <c r="U18" s="499"/>
      <c r="V18" s="498"/>
      <c r="W18" s="236" t="s">
        <v>210</v>
      </c>
      <c r="X18" s="236" t="s">
        <v>210</v>
      </c>
      <c r="Y18" s="236" t="s">
        <v>210</v>
      </c>
      <c r="Z18" s="236" t="s">
        <v>210</v>
      </c>
      <c r="AA18" s="236" t="s">
        <v>210</v>
      </c>
      <c r="AB18" s="236" t="s">
        <v>210</v>
      </c>
      <c r="AC18" s="499"/>
      <c r="AD18" s="499"/>
      <c r="AE18" s="499"/>
      <c r="AF18" s="498"/>
      <c r="AG18" s="236" t="s">
        <v>210</v>
      </c>
      <c r="AH18" s="236" t="s">
        <v>210</v>
      </c>
      <c r="AI18" s="236" t="s">
        <v>210</v>
      </c>
      <c r="AJ18" s="236" t="s">
        <v>210</v>
      </c>
      <c r="AK18" s="236" t="s">
        <v>210</v>
      </c>
      <c r="AL18" s="499"/>
      <c r="AM18" s="499"/>
      <c r="AN18" s="501"/>
    </row>
    <row r="19" spans="1:40">
      <c r="A19" s="8" t="s">
        <v>9</v>
      </c>
      <c r="B19" s="8"/>
      <c r="C19" s="8" t="s">
        <v>67</v>
      </c>
      <c r="D19" s="236" t="s">
        <v>210</v>
      </c>
      <c r="E19" s="236">
        <v>1</v>
      </c>
      <c r="F19" s="236" t="s">
        <v>210</v>
      </c>
      <c r="G19" s="236">
        <v>2</v>
      </c>
      <c r="H19" s="455">
        <v>1</v>
      </c>
      <c r="I19" s="159"/>
      <c r="J19" s="159">
        <v>1</v>
      </c>
      <c r="K19" s="159"/>
      <c r="L19" s="498"/>
      <c r="M19" s="236" t="s">
        <v>210</v>
      </c>
      <c r="N19" s="236" t="s">
        <v>210</v>
      </c>
      <c r="O19" s="236" t="s">
        <v>210</v>
      </c>
      <c r="P19" s="236" t="s">
        <v>210</v>
      </c>
      <c r="Q19" s="236" t="s">
        <v>210</v>
      </c>
      <c r="R19" s="236" t="s">
        <v>210</v>
      </c>
      <c r="S19" s="499"/>
      <c r="T19" s="499"/>
      <c r="U19" s="499"/>
      <c r="V19" s="498"/>
      <c r="W19" s="236" t="s">
        <v>210</v>
      </c>
      <c r="X19" s="236" t="s">
        <v>210</v>
      </c>
      <c r="Y19" s="236" t="s">
        <v>210</v>
      </c>
      <c r="Z19" s="236" t="s">
        <v>210</v>
      </c>
      <c r="AA19" s="236" t="s">
        <v>210</v>
      </c>
      <c r="AB19" s="236" t="s">
        <v>210</v>
      </c>
      <c r="AC19" s="499"/>
      <c r="AD19" s="499"/>
      <c r="AE19" s="499"/>
      <c r="AF19" s="498"/>
      <c r="AG19" s="236" t="s">
        <v>210</v>
      </c>
      <c r="AH19" s="236">
        <v>1</v>
      </c>
      <c r="AI19" s="236" t="s">
        <v>210</v>
      </c>
      <c r="AJ19" s="236">
        <v>2</v>
      </c>
      <c r="AK19" s="455">
        <v>1</v>
      </c>
      <c r="AL19" s="159"/>
      <c r="AM19" s="159">
        <v>1</v>
      </c>
      <c r="AN19" s="501"/>
    </row>
    <row r="20" spans="1:40">
      <c r="A20" s="8" t="s">
        <v>9</v>
      </c>
      <c r="B20" s="8"/>
      <c r="C20" s="8" t="s">
        <v>69</v>
      </c>
      <c r="D20" s="236" t="s">
        <v>210</v>
      </c>
      <c r="E20" s="236" t="s">
        <v>210</v>
      </c>
      <c r="F20" s="236">
        <v>3</v>
      </c>
      <c r="G20" s="236" t="s">
        <v>210</v>
      </c>
      <c r="H20" s="236" t="s">
        <v>210</v>
      </c>
      <c r="I20" s="499"/>
      <c r="J20" s="499">
        <v>2</v>
      </c>
      <c r="K20" s="499"/>
      <c r="L20" s="498"/>
      <c r="M20" s="236" t="s">
        <v>210</v>
      </c>
      <c r="N20" s="236" t="s">
        <v>210</v>
      </c>
      <c r="O20" s="236" t="s">
        <v>210</v>
      </c>
      <c r="P20" s="236" t="s">
        <v>210</v>
      </c>
      <c r="Q20" s="236" t="s">
        <v>210</v>
      </c>
      <c r="R20" s="236" t="s">
        <v>210</v>
      </c>
      <c r="S20" s="499"/>
      <c r="T20" s="499"/>
      <c r="U20" s="499"/>
      <c r="V20" s="498"/>
      <c r="W20" s="236" t="s">
        <v>210</v>
      </c>
      <c r="X20" s="236" t="s">
        <v>210</v>
      </c>
      <c r="Y20" s="236" t="s">
        <v>210</v>
      </c>
      <c r="Z20" s="236">
        <v>2</v>
      </c>
      <c r="AA20" s="236" t="s">
        <v>210</v>
      </c>
      <c r="AB20" s="236" t="s">
        <v>210</v>
      </c>
      <c r="AC20" s="499"/>
      <c r="AD20" s="499"/>
      <c r="AE20" s="499"/>
      <c r="AF20" s="498"/>
      <c r="AG20" s="236" t="s">
        <v>210</v>
      </c>
      <c r="AH20" s="236" t="s">
        <v>210</v>
      </c>
      <c r="AI20" s="236">
        <v>1</v>
      </c>
      <c r="AJ20" s="236" t="s">
        <v>210</v>
      </c>
      <c r="AK20" s="236" t="s">
        <v>210</v>
      </c>
      <c r="AL20" s="499"/>
      <c r="AM20" s="499">
        <v>2</v>
      </c>
      <c r="AN20" s="501"/>
    </row>
    <row r="21" spans="1:40">
      <c r="A21" s="8" t="s">
        <v>9</v>
      </c>
      <c r="B21" s="8"/>
      <c r="C21" s="8" t="s">
        <v>70</v>
      </c>
      <c r="D21" s="236" t="s">
        <v>210</v>
      </c>
      <c r="E21" s="236">
        <v>1</v>
      </c>
      <c r="F21" s="236" t="s">
        <v>210</v>
      </c>
      <c r="G21" s="236">
        <v>2</v>
      </c>
      <c r="H21" s="236" t="s">
        <v>210</v>
      </c>
      <c r="I21" s="499"/>
      <c r="J21" s="499"/>
      <c r="K21" s="499"/>
      <c r="L21" s="498"/>
      <c r="M21" s="236" t="s">
        <v>210</v>
      </c>
      <c r="N21" s="236" t="s">
        <v>210</v>
      </c>
      <c r="O21" s="236" t="s">
        <v>210</v>
      </c>
      <c r="P21" s="236" t="s">
        <v>210</v>
      </c>
      <c r="Q21" s="236" t="s">
        <v>210</v>
      </c>
      <c r="R21" s="236" t="s">
        <v>210</v>
      </c>
      <c r="S21" s="499"/>
      <c r="T21" s="499"/>
      <c r="U21" s="499"/>
      <c r="V21" s="498"/>
      <c r="W21" s="236" t="s">
        <v>210</v>
      </c>
      <c r="X21" s="236" t="s">
        <v>210</v>
      </c>
      <c r="Y21" s="236" t="s">
        <v>210</v>
      </c>
      <c r="Z21" s="236" t="s">
        <v>210</v>
      </c>
      <c r="AA21" s="236" t="s">
        <v>210</v>
      </c>
      <c r="AB21" s="236" t="s">
        <v>210</v>
      </c>
      <c r="AC21" s="499"/>
      <c r="AD21" s="499"/>
      <c r="AE21" s="499"/>
      <c r="AF21" s="498"/>
      <c r="AG21" s="236" t="s">
        <v>210</v>
      </c>
      <c r="AH21" s="236">
        <v>1</v>
      </c>
      <c r="AI21" s="236" t="s">
        <v>210</v>
      </c>
      <c r="AJ21" s="236">
        <v>2</v>
      </c>
      <c r="AK21" s="236" t="s">
        <v>210</v>
      </c>
      <c r="AL21" s="499"/>
      <c r="AM21" s="499"/>
      <c r="AN21" s="501"/>
    </row>
    <row r="22" spans="1:40">
      <c r="A22" s="8" t="s">
        <v>9</v>
      </c>
      <c r="B22" s="8"/>
      <c r="C22" s="8" t="s">
        <v>71</v>
      </c>
      <c r="D22" s="236">
        <v>2</v>
      </c>
      <c r="E22" s="236" t="s">
        <v>210</v>
      </c>
      <c r="F22" s="236" t="s">
        <v>210</v>
      </c>
      <c r="G22" s="236">
        <v>2</v>
      </c>
      <c r="H22" s="455">
        <v>2</v>
      </c>
      <c r="I22" s="159"/>
      <c r="J22" s="159">
        <v>2</v>
      </c>
      <c r="K22" s="159"/>
      <c r="L22" s="498"/>
      <c r="M22" s="236" t="s">
        <v>210</v>
      </c>
      <c r="N22" s="236" t="s">
        <v>210</v>
      </c>
      <c r="O22" s="236" t="s">
        <v>210</v>
      </c>
      <c r="P22" s="236" t="s">
        <v>210</v>
      </c>
      <c r="Q22" s="236" t="s">
        <v>210</v>
      </c>
      <c r="R22" s="236" t="s">
        <v>210</v>
      </c>
      <c r="S22" s="499"/>
      <c r="T22" s="499"/>
      <c r="U22" s="499"/>
      <c r="V22" s="498"/>
      <c r="W22" s="236" t="s">
        <v>210</v>
      </c>
      <c r="X22" s="236" t="s">
        <v>210</v>
      </c>
      <c r="Y22" s="236" t="s">
        <v>210</v>
      </c>
      <c r="Z22" s="236" t="s">
        <v>210</v>
      </c>
      <c r="AA22" s="236" t="s">
        <v>210</v>
      </c>
      <c r="AB22" s="236" t="s">
        <v>210</v>
      </c>
      <c r="AC22" s="499"/>
      <c r="AD22" s="499"/>
      <c r="AE22" s="499"/>
      <c r="AF22" s="498"/>
      <c r="AG22" s="236">
        <v>2</v>
      </c>
      <c r="AH22" s="236" t="s">
        <v>210</v>
      </c>
      <c r="AI22" s="236" t="s">
        <v>210</v>
      </c>
      <c r="AJ22" s="236">
        <v>2</v>
      </c>
      <c r="AK22" s="455">
        <v>2</v>
      </c>
      <c r="AL22" s="159"/>
      <c r="AM22" s="159">
        <v>2</v>
      </c>
      <c r="AN22" s="501"/>
    </row>
    <row r="23" spans="1:40">
      <c r="A23" s="8" t="s">
        <v>9</v>
      </c>
      <c r="B23" s="8"/>
      <c r="C23" s="8" t="s">
        <v>72</v>
      </c>
      <c r="D23" s="236" t="s">
        <v>210</v>
      </c>
      <c r="E23" s="236">
        <v>4</v>
      </c>
      <c r="F23" s="236">
        <v>4</v>
      </c>
      <c r="G23" s="236">
        <v>4</v>
      </c>
      <c r="H23" s="236" t="s">
        <v>210</v>
      </c>
      <c r="I23" s="499">
        <v>1</v>
      </c>
      <c r="J23" s="499">
        <v>3</v>
      </c>
      <c r="K23" s="499"/>
      <c r="L23" s="498"/>
      <c r="M23" s="236" t="s">
        <v>210</v>
      </c>
      <c r="N23" s="236" t="s">
        <v>210</v>
      </c>
      <c r="O23" s="236" t="s">
        <v>210</v>
      </c>
      <c r="P23" s="236" t="s">
        <v>210</v>
      </c>
      <c r="Q23" s="236" t="s">
        <v>210</v>
      </c>
      <c r="R23" s="236" t="s">
        <v>210</v>
      </c>
      <c r="S23" s="499"/>
      <c r="T23" s="499"/>
      <c r="U23" s="499"/>
      <c r="V23" s="498"/>
      <c r="W23" s="236" t="s">
        <v>210</v>
      </c>
      <c r="X23" s="236" t="s">
        <v>210</v>
      </c>
      <c r="Y23" s="236">
        <v>4</v>
      </c>
      <c r="Z23" s="236">
        <v>4</v>
      </c>
      <c r="AA23" s="236">
        <v>4</v>
      </c>
      <c r="AB23" s="236" t="s">
        <v>210</v>
      </c>
      <c r="AC23" s="499">
        <v>1</v>
      </c>
      <c r="AD23" s="499">
        <v>3</v>
      </c>
      <c r="AE23" s="499"/>
      <c r="AF23" s="498"/>
      <c r="AG23" s="236" t="s">
        <v>210</v>
      </c>
      <c r="AH23" s="236" t="s">
        <v>210</v>
      </c>
      <c r="AI23" s="236" t="s">
        <v>210</v>
      </c>
      <c r="AJ23" s="236" t="s">
        <v>210</v>
      </c>
      <c r="AK23" s="236" t="s">
        <v>210</v>
      </c>
      <c r="AL23" s="499"/>
      <c r="AM23" s="499"/>
      <c r="AN23" s="501"/>
    </row>
    <row r="24" spans="1:40" s="2" customFormat="1">
      <c r="A24" s="9" t="s">
        <v>73</v>
      </c>
      <c r="B24" s="9"/>
      <c r="C24" s="9"/>
      <c r="D24" s="503">
        <v>12</v>
      </c>
      <c r="E24" s="503">
        <v>23</v>
      </c>
      <c r="F24" s="503">
        <v>26</v>
      </c>
      <c r="G24" s="503">
        <v>36</v>
      </c>
      <c r="H24" s="440">
        <v>10</v>
      </c>
      <c r="I24" s="440">
        <v>23</v>
      </c>
      <c r="J24" s="440">
        <v>33</v>
      </c>
      <c r="K24" s="440">
        <v>31</v>
      </c>
      <c r="L24" s="504"/>
      <c r="M24" s="503">
        <v>2</v>
      </c>
      <c r="N24" s="503">
        <v>2</v>
      </c>
      <c r="O24" s="503">
        <v>4</v>
      </c>
      <c r="P24" s="503">
        <v>2</v>
      </c>
      <c r="Q24" s="503" t="s">
        <v>210</v>
      </c>
      <c r="R24" s="440">
        <v>1</v>
      </c>
      <c r="S24" s="440">
        <v>5</v>
      </c>
      <c r="T24" s="440">
        <v>4</v>
      </c>
      <c r="U24" s="440">
        <v>6</v>
      </c>
      <c r="V24" s="504"/>
      <c r="W24" s="503" t="s">
        <v>210</v>
      </c>
      <c r="X24" s="503">
        <v>4</v>
      </c>
      <c r="Y24" s="503">
        <v>7</v>
      </c>
      <c r="Z24" s="503">
        <v>12</v>
      </c>
      <c r="AA24" s="503">
        <v>10</v>
      </c>
      <c r="AB24" s="440">
        <v>3</v>
      </c>
      <c r="AC24" s="440">
        <v>6</v>
      </c>
      <c r="AD24" s="440">
        <v>15</v>
      </c>
      <c r="AE24" s="440">
        <v>4</v>
      </c>
      <c r="AF24" s="504"/>
      <c r="AG24" s="503">
        <v>6</v>
      </c>
      <c r="AH24" s="503">
        <v>12</v>
      </c>
      <c r="AI24" s="503">
        <v>12</v>
      </c>
      <c r="AJ24" s="503">
        <v>26</v>
      </c>
      <c r="AK24" s="440">
        <v>6</v>
      </c>
      <c r="AL24" s="440">
        <v>12</v>
      </c>
      <c r="AM24" s="440">
        <v>14</v>
      </c>
      <c r="AN24" s="505">
        <v>15</v>
      </c>
    </row>
    <row r="25" spans="1:40">
      <c r="A25" s="8" t="s">
        <v>10</v>
      </c>
      <c r="B25" s="8" t="s">
        <v>74</v>
      </c>
      <c r="C25" s="8"/>
      <c r="D25" s="236" t="s">
        <v>210</v>
      </c>
      <c r="E25" s="236" t="s">
        <v>210</v>
      </c>
      <c r="F25" s="236" t="s">
        <v>210</v>
      </c>
      <c r="G25" s="236" t="s">
        <v>210</v>
      </c>
      <c r="H25" s="236" t="s">
        <v>210</v>
      </c>
      <c r="I25" s="499"/>
      <c r="J25" s="499"/>
      <c r="K25" s="499"/>
      <c r="L25" s="498"/>
      <c r="M25" s="236" t="s">
        <v>210</v>
      </c>
      <c r="N25" s="236" t="s">
        <v>210</v>
      </c>
      <c r="O25" s="236" t="s">
        <v>210</v>
      </c>
      <c r="P25" s="236" t="s">
        <v>210</v>
      </c>
      <c r="Q25" s="236" t="s">
        <v>210</v>
      </c>
      <c r="R25" s="236" t="s">
        <v>210</v>
      </c>
      <c r="S25" s="499"/>
      <c r="T25" s="499"/>
      <c r="U25" s="499"/>
      <c r="V25" s="498"/>
      <c r="W25" s="236" t="s">
        <v>210</v>
      </c>
      <c r="X25" s="236" t="s">
        <v>210</v>
      </c>
      <c r="Y25" s="236" t="s">
        <v>210</v>
      </c>
      <c r="Z25" s="236" t="s">
        <v>210</v>
      </c>
      <c r="AA25" s="236" t="s">
        <v>210</v>
      </c>
      <c r="AB25" s="236" t="s">
        <v>210</v>
      </c>
      <c r="AC25" s="499"/>
      <c r="AD25" s="499"/>
      <c r="AE25" s="499"/>
      <c r="AF25" s="498"/>
      <c r="AG25" s="236" t="s">
        <v>210</v>
      </c>
      <c r="AH25" s="236" t="s">
        <v>210</v>
      </c>
      <c r="AI25" s="236" t="s">
        <v>210</v>
      </c>
      <c r="AJ25" s="236" t="s">
        <v>210</v>
      </c>
      <c r="AK25" s="236" t="s">
        <v>210</v>
      </c>
      <c r="AL25" s="499"/>
      <c r="AM25" s="499"/>
      <c r="AN25" s="501"/>
    </row>
    <row r="26" spans="1:40">
      <c r="A26" s="8" t="s">
        <v>10</v>
      </c>
      <c r="B26" s="8"/>
      <c r="C26" s="8" t="s">
        <v>75</v>
      </c>
      <c r="D26" s="236" t="s">
        <v>210</v>
      </c>
      <c r="E26" s="236">
        <v>3</v>
      </c>
      <c r="F26" s="236">
        <v>6</v>
      </c>
      <c r="G26" s="236">
        <v>6</v>
      </c>
      <c r="H26" s="455">
        <v>7</v>
      </c>
      <c r="I26" s="159">
        <v>2</v>
      </c>
      <c r="J26" s="159">
        <v>11</v>
      </c>
      <c r="K26" s="159">
        <v>11</v>
      </c>
      <c r="L26" s="498"/>
      <c r="M26" s="236" t="s">
        <v>210</v>
      </c>
      <c r="N26" s="236" t="s">
        <v>210</v>
      </c>
      <c r="O26" s="236" t="s">
        <v>210</v>
      </c>
      <c r="P26" s="236" t="s">
        <v>210</v>
      </c>
      <c r="Q26" s="236" t="s">
        <v>210</v>
      </c>
      <c r="R26" s="236" t="s">
        <v>210</v>
      </c>
      <c r="S26" s="499"/>
      <c r="T26" s="499">
        <v>1</v>
      </c>
      <c r="U26" s="499"/>
      <c r="V26" s="498"/>
      <c r="W26" s="236" t="s">
        <v>210</v>
      </c>
      <c r="X26" s="236" t="s">
        <v>210</v>
      </c>
      <c r="Y26" s="236">
        <v>1</v>
      </c>
      <c r="Z26" s="236">
        <v>2</v>
      </c>
      <c r="AA26" s="236" t="s">
        <v>210</v>
      </c>
      <c r="AB26" s="455">
        <v>2</v>
      </c>
      <c r="AC26" s="159"/>
      <c r="AD26" s="159">
        <v>1</v>
      </c>
      <c r="AE26" s="159">
        <v>4</v>
      </c>
      <c r="AF26" s="498"/>
      <c r="AG26" s="236">
        <v>2</v>
      </c>
      <c r="AH26" s="236">
        <v>2</v>
      </c>
      <c r="AI26" s="236">
        <v>4</v>
      </c>
      <c r="AJ26" s="236">
        <v>6</v>
      </c>
      <c r="AK26" s="500">
        <v>5</v>
      </c>
      <c r="AL26" s="501">
        <v>2</v>
      </c>
      <c r="AM26" s="501">
        <v>9</v>
      </c>
      <c r="AN26" s="501">
        <v>7</v>
      </c>
    </row>
    <row r="27" spans="1:40">
      <c r="A27" s="8" t="s">
        <v>10</v>
      </c>
      <c r="B27" s="8"/>
      <c r="C27" s="8" t="s">
        <v>76</v>
      </c>
      <c r="D27" s="236" t="s">
        <v>210</v>
      </c>
      <c r="E27" s="236" t="s">
        <v>210</v>
      </c>
      <c r="F27" s="236">
        <v>1</v>
      </c>
      <c r="G27" s="236" t="s">
        <v>210</v>
      </c>
      <c r="H27" s="455">
        <v>1</v>
      </c>
      <c r="I27" s="159">
        <v>1</v>
      </c>
      <c r="J27" s="159"/>
      <c r="K27" s="159">
        <v>1</v>
      </c>
      <c r="L27" s="498"/>
      <c r="M27" s="236" t="s">
        <v>210</v>
      </c>
      <c r="N27" s="236" t="s">
        <v>210</v>
      </c>
      <c r="O27" s="236" t="s">
        <v>210</v>
      </c>
      <c r="P27" s="236" t="s">
        <v>210</v>
      </c>
      <c r="Q27" s="236" t="s">
        <v>210</v>
      </c>
      <c r="R27" s="236" t="s">
        <v>210</v>
      </c>
      <c r="S27" s="499"/>
      <c r="T27" s="499"/>
      <c r="U27" s="499"/>
      <c r="V27" s="498"/>
      <c r="W27" s="236" t="s">
        <v>210</v>
      </c>
      <c r="X27" s="236">
        <v>3</v>
      </c>
      <c r="Y27" s="236" t="s">
        <v>210</v>
      </c>
      <c r="Z27" s="236" t="s">
        <v>210</v>
      </c>
      <c r="AA27" s="236" t="s">
        <v>210</v>
      </c>
      <c r="AB27" s="455">
        <v>1</v>
      </c>
      <c r="AC27" s="159"/>
      <c r="AD27" s="159"/>
      <c r="AE27" s="159"/>
      <c r="AF27" s="498"/>
      <c r="AG27" s="236" t="s">
        <v>210</v>
      </c>
      <c r="AH27" s="236" t="s">
        <v>210</v>
      </c>
      <c r="AI27" s="236">
        <v>1</v>
      </c>
      <c r="AJ27" s="236" t="s">
        <v>210</v>
      </c>
      <c r="AK27" s="236" t="s">
        <v>210</v>
      </c>
      <c r="AL27" s="499">
        <v>1</v>
      </c>
      <c r="AM27" s="499"/>
      <c r="AN27" s="501">
        <v>1</v>
      </c>
    </row>
    <row r="28" spans="1:40">
      <c r="A28" s="8" t="s">
        <v>10</v>
      </c>
      <c r="B28" s="8"/>
      <c r="C28" s="8" t="s">
        <v>77</v>
      </c>
      <c r="D28" s="236" t="s">
        <v>210</v>
      </c>
      <c r="E28" s="236" t="s">
        <v>210</v>
      </c>
      <c r="F28" s="236" t="s">
        <v>210</v>
      </c>
      <c r="G28" s="236" t="s">
        <v>210</v>
      </c>
      <c r="H28" s="236" t="s">
        <v>210</v>
      </c>
      <c r="I28" s="499"/>
      <c r="J28" s="499"/>
      <c r="K28" s="502"/>
      <c r="L28" s="498"/>
      <c r="M28" s="236" t="s">
        <v>210</v>
      </c>
      <c r="N28" s="236" t="s">
        <v>210</v>
      </c>
      <c r="O28" s="236" t="s">
        <v>210</v>
      </c>
      <c r="P28" s="236" t="s">
        <v>210</v>
      </c>
      <c r="Q28" s="236" t="s">
        <v>210</v>
      </c>
      <c r="R28" s="236" t="s">
        <v>210</v>
      </c>
      <c r="S28" s="499"/>
      <c r="T28" s="499"/>
      <c r="U28" s="502"/>
      <c r="V28" s="498"/>
      <c r="W28" s="236" t="s">
        <v>210</v>
      </c>
      <c r="X28" s="236" t="s">
        <v>210</v>
      </c>
      <c r="Y28" s="236" t="s">
        <v>210</v>
      </c>
      <c r="Z28" s="236" t="s">
        <v>210</v>
      </c>
      <c r="AA28" s="236" t="s">
        <v>210</v>
      </c>
      <c r="AB28" s="236" t="s">
        <v>210</v>
      </c>
      <c r="AC28" s="499"/>
      <c r="AD28" s="499"/>
      <c r="AE28" s="502"/>
      <c r="AF28" s="498"/>
      <c r="AG28" s="236" t="s">
        <v>210</v>
      </c>
      <c r="AH28" s="236" t="s">
        <v>210</v>
      </c>
      <c r="AI28" s="236" t="s">
        <v>210</v>
      </c>
      <c r="AJ28" s="236" t="s">
        <v>210</v>
      </c>
      <c r="AK28" s="236" t="s">
        <v>210</v>
      </c>
      <c r="AL28" s="499"/>
      <c r="AM28" s="499"/>
      <c r="AN28" s="502"/>
    </row>
    <row r="29" spans="1:40">
      <c r="A29" s="8" t="s">
        <v>10</v>
      </c>
      <c r="B29" s="8"/>
      <c r="C29" s="8" t="s">
        <v>78</v>
      </c>
      <c r="D29" s="236" t="s">
        <v>210</v>
      </c>
      <c r="E29" s="236" t="s">
        <v>210</v>
      </c>
      <c r="F29" s="236" t="s">
        <v>210</v>
      </c>
      <c r="G29" s="236" t="s">
        <v>210</v>
      </c>
      <c r="H29" s="236" t="s">
        <v>210</v>
      </c>
      <c r="I29" s="499"/>
      <c r="J29" s="499"/>
      <c r="K29" s="502"/>
      <c r="L29" s="498"/>
      <c r="M29" s="236" t="s">
        <v>210</v>
      </c>
      <c r="N29" s="236" t="s">
        <v>210</v>
      </c>
      <c r="O29" s="236" t="s">
        <v>210</v>
      </c>
      <c r="P29" s="236" t="s">
        <v>210</v>
      </c>
      <c r="Q29" s="236" t="s">
        <v>210</v>
      </c>
      <c r="R29" s="236" t="s">
        <v>210</v>
      </c>
      <c r="S29" s="499"/>
      <c r="T29" s="499"/>
      <c r="U29" s="502"/>
      <c r="V29" s="498"/>
      <c r="W29" s="236" t="s">
        <v>210</v>
      </c>
      <c r="X29" s="236" t="s">
        <v>210</v>
      </c>
      <c r="Y29" s="236" t="s">
        <v>210</v>
      </c>
      <c r="Z29" s="236" t="s">
        <v>210</v>
      </c>
      <c r="AA29" s="236" t="s">
        <v>210</v>
      </c>
      <c r="AB29" s="236" t="s">
        <v>210</v>
      </c>
      <c r="AC29" s="499"/>
      <c r="AD29" s="499"/>
      <c r="AE29" s="502"/>
      <c r="AF29" s="498"/>
      <c r="AG29" s="236" t="s">
        <v>210</v>
      </c>
      <c r="AH29" s="236" t="s">
        <v>210</v>
      </c>
      <c r="AI29" s="236" t="s">
        <v>210</v>
      </c>
      <c r="AJ29" s="236" t="s">
        <v>210</v>
      </c>
      <c r="AK29" s="236" t="s">
        <v>210</v>
      </c>
      <c r="AL29" s="499"/>
      <c r="AM29" s="499"/>
      <c r="AN29" s="502"/>
    </row>
    <row r="30" spans="1:40">
      <c r="A30" s="8" t="s">
        <v>10</v>
      </c>
      <c r="B30" s="8" t="s">
        <v>79</v>
      </c>
      <c r="C30" s="8"/>
      <c r="D30" s="236" t="s">
        <v>210</v>
      </c>
      <c r="E30" s="236" t="s">
        <v>210</v>
      </c>
      <c r="F30" s="236" t="s">
        <v>210</v>
      </c>
      <c r="G30" s="236" t="s">
        <v>210</v>
      </c>
      <c r="H30" s="236" t="s">
        <v>210</v>
      </c>
      <c r="I30" s="499"/>
      <c r="J30" s="499"/>
      <c r="K30" s="499"/>
      <c r="L30" s="498"/>
      <c r="M30" s="236" t="s">
        <v>210</v>
      </c>
      <c r="N30" s="236" t="s">
        <v>210</v>
      </c>
      <c r="O30" s="236" t="s">
        <v>210</v>
      </c>
      <c r="P30" s="236" t="s">
        <v>210</v>
      </c>
      <c r="Q30" s="236" t="s">
        <v>210</v>
      </c>
      <c r="R30" s="236" t="s">
        <v>210</v>
      </c>
      <c r="S30" s="499"/>
      <c r="T30" s="499"/>
      <c r="U30" s="499"/>
      <c r="V30" s="498"/>
      <c r="W30" s="236" t="s">
        <v>210</v>
      </c>
      <c r="X30" s="236" t="s">
        <v>210</v>
      </c>
      <c r="Y30" s="236" t="s">
        <v>210</v>
      </c>
      <c r="Z30" s="236" t="s">
        <v>210</v>
      </c>
      <c r="AA30" s="236" t="s">
        <v>210</v>
      </c>
      <c r="AB30" s="236" t="s">
        <v>210</v>
      </c>
      <c r="AC30" s="499"/>
      <c r="AD30" s="499"/>
      <c r="AE30" s="499"/>
      <c r="AF30" s="498"/>
      <c r="AG30" s="236" t="s">
        <v>210</v>
      </c>
      <c r="AH30" s="236" t="s">
        <v>210</v>
      </c>
      <c r="AI30" s="236" t="s">
        <v>210</v>
      </c>
      <c r="AJ30" s="236" t="s">
        <v>210</v>
      </c>
      <c r="AK30" s="236" t="s">
        <v>210</v>
      </c>
      <c r="AL30" s="499"/>
      <c r="AM30" s="499"/>
      <c r="AN30" s="501"/>
    </row>
    <row r="31" spans="1:40">
      <c r="A31" s="8" t="s">
        <v>10</v>
      </c>
      <c r="B31" s="8"/>
      <c r="C31" s="8" t="s">
        <v>445</v>
      </c>
      <c r="D31" s="236" t="s">
        <v>210</v>
      </c>
      <c r="E31" s="236" t="s">
        <v>210</v>
      </c>
      <c r="F31" s="236" t="s">
        <v>210</v>
      </c>
      <c r="G31" s="236" t="s">
        <v>210</v>
      </c>
      <c r="H31" s="236" t="s">
        <v>210</v>
      </c>
      <c r="I31" s="499"/>
      <c r="J31" s="499"/>
      <c r="K31" s="499"/>
      <c r="L31" s="498"/>
      <c r="M31" s="236" t="s">
        <v>210</v>
      </c>
      <c r="N31" s="236" t="s">
        <v>210</v>
      </c>
      <c r="O31" s="236" t="s">
        <v>210</v>
      </c>
      <c r="P31" s="236" t="s">
        <v>210</v>
      </c>
      <c r="Q31" s="236" t="s">
        <v>210</v>
      </c>
      <c r="R31" s="236" t="s">
        <v>210</v>
      </c>
      <c r="S31" s="499"/>
      <c r="T31" s="499"/>
      <c r="U31" s="499"/>
      <c r="V31" s="498"/>
      <c r="W31" s="236" t="s">
        <v>210</v>
      </c>
      <c r="X31" s="236" t="s">
        <v>210</v>
      </c>
      <c r="Y31" s="236" t="s">
        <v>210</v>
      </c>
      <c r="Z31" s="236" t="s">
        <v>210</v>
      </c>
      <c r="AA31" s="236" t="s">
        <v>210</v>
      </c>
      <c r="AB31" s="236" t="s">
        <v>210</v>
      </c>
      <c r="AC31" s="499"/>
      <c r="AD31" s="499"/>
      <c r="AE31" s="499"/>
      <c r="AF31" s="498"/>
      <c r="AG31" s="236" t="s">
        <v>210</v>
      </c>
      <c r="AH31" s="236" t="s">
        <v>210</v>
      </c>
      <c r="AI31" s="236" t="s">
        <v>210</v>
      </c>
      <c r="AJ31" s="236" t="s">
        <v>210</v>
      </c>
      <c r="AK31" s="236" t="s">
        <v>210</v>
      </c>
      <c r="AL31" s="499"/>
      <c r="AM31" s="499"/>
      <c r="AN31" s="501"/>
    </row>
    <row r="32" spans="1:40">
      <c r="A32" s="8" t="s">
        <v>10</v>
      </c>
      <c r="B32" s="8"/>
      <c r="C32" s="8" t="s">
        <v>528</v>
      </c>
      <c r="D32" s="236" t="s">
        <v>210</v>
      </c>
      <c r="E32" s="236" t="s">
        <v>210</v>
      </c>
      <c r="F32" s="236" t="s">
        <v>210</v>
      </c>
      <c r="G32" s="236" t="s">
        <v>210</v>
      </c>
      <c r="H32" s="236" t="s">
        <v>210</v>
      </c>
      <c r="I32" s="499"/>
      <c r="J32" s="499"/>
      <c r="K32" s="499">
        <v>1</v>
      </c>
      <c r="L32" s="498"/>
      <c r="M32" s="236" t="s">
        <v>210</v>
      </c>
      <c r="N32" s="236" t="s">
        <v>210</v>
      </c>
      <c r="O32" s="236" t="s">
        <v>210</v>
      </c>
      <c r="P32" s="236" t="s">
        <v>210</v>
      </c>
      <c r="Q32" s="236" t="s">
        <v>210</v>
      </c>
      <c r="R32" s="236" t="s">
        <v>210</v>
      </c>
      <c r="S32" s="499"/>
      <c r="T32" s="499"/>
      <c r="U32" s="499"/>
      <c r="V32" s="498"/>
      <c r="W32" s="236" t="s">
        <v>210</v>
      </c>
      <c r="X32" s="236" t="s">
        <v>210</v>
      </c>
      <c r="Y32" s="236" t="s">
        <v>210</v>
      </c>
      <c r="Z32" s="236" t="s">
        <v>210</v>
      </c>
      <c r="AA32" s="236" t="s">
        <v>210</v>
      </c>
      <c r="AB32" s="236" t="s">
        <v>210</v>
      </c>
      <c r="AC32" s="499"/>
      <c r="AD32" s="499"/>
      <c r="AE32" s="499"/>
      <c r="AF32" s="498"/>
      <c r="AG32" s="236" t="s">
        <v>210</v>
      </c>
      <c r="AH32" s="236" t="s">
        <v>210</v>
      </c>
      <c r="AI32" s="236" t="s">
        <v>210</v>
      </c>
      <c r="AJ32" s="236" t="s">
        <v>210</v>
      </c>
      <c r="AK32" s="236" t="s">
        <v>210</v>
      </c>
      <c r="AL32" s="499"/>
      <c r="AM32" s="499"/>
      <c r="AN32" s="501">
        <v>1</v>
      </c>
    </row>
    <row r="33" spans="1:40">
      <c r="A33" s="8" t="s">
        <v>10</v>
      </c>
      <c r="B33" s="8"/>
      <c r="C33" s="8" t="s">
        <v>81</v>
      </c>
      <c r="D33" s="236" t="s">
        <v>210</v>
      </c>
      <c r="E33" s="236" t="s">
        <v>210</v>
      </c>
      <c r="F33" s="236" t="s">
        <v>210</v>
      </c>
      <c r="G33" s="236" t="s">
        <v>210</v>
      </c>
      <c r="H33" s="236" t="s">
        <v>210</v>
      </c>
      <c r="I33" s="499"/>
      <c r="J33" s="499"/>
      <c r="K33" s="499"/>
      <c r="L33" s="498"/>
      <c r="M33" s="236">
        <v>2</v>
      </c>
      <c r="N33" s="236" t="s">
        <v>210</v>
      </c>
      <c r="O33" s="236" t="s">
        <v>210</v>
      </c>
      <c r="P33" s="236" t="s">
        <v>210</v>
      </c>
      <c r="Q33" s="236" t="s">
        <v>210</v>
      </c>
      <c r="R33" s="236" t="s">
        <v>210</v>
      </c>
      <c r="S33" s="499"/>
      <c r="T33" s="499"/>
      <c r="U33" s="499"/>
      <c r="V33" s="498"/>
      <c r="W33" s="236" t="s">
        <v>210</v>
      </c>
      <c r="X33" s="236" t="s">
        <v>210</v>
      </c>
      <c r="Y33" s="236" t="s">
        <v>210</v>
      </c>
      <c r="Z33" s="236" t="s">
        <v>210</v>
      </c>
      <c r="AA33" s="236" t="s">
        <v>210</v>
      </c>
      <c r="AB33" s="236" t="s">
        <v>210</v>
      </c>
      <c r="AC33" s="499"/>
      <c r="AD33" s="499"/>
      <c r="AE33" s="499"/>
      <c r="AF33" s="498"/>
      <c r="AG33" s="236" t="s">
        <v>210</v>
      </c>
      <c r="AH33" s="236" t="s">
        <v>210</v>
      </c>
      <c r="AI33" s="236" t="s">
        <v>210</v>
      </c>
      <c r="AJ33" s="236" t="s">
        <v>210</v>
      </c>
      <c r="AK33" s="236" t="s">
        <v>210</v>
      </c>
      <c r="AL33" s="499"/>
      <c r="AM33" s="499"/>
      <c r="AN33" s="501"/>
    </row>
    <row r="34" spans="1:40">
      <c r="A34" s="8" t="s">
        <v>10</v>
      </c>
      <c r="B34" s="8"/>
      <c r="C34" s="8" t="s">
        <v>446</v>
      </c>
      <c r="D34" s="236" t="s">
        <v>210</v>
      </c>
      <c r="E34" s="236" t="s">
        <v>210</v>
      </c>
      <c r="F34" s="236" t="s">
        <v>210</v>
      </c>
      <c r="G34" s="236" t="s">
        <v>210</v>
      </c>
      <c r="H34" s="236" t="s">
        <v>210</v>
      </c>
      <c r="I34" s="499"/>
      <c r="J34" s="499"/>
      <c r="K34" s="499"/>
      <c r="L34" s="498"/>
      <c r="M34" s="236" t="s">
        <v>210</v>
      </c>
      <c r="N34" s="236" t="s">
        <v>210</v>
      </c>
      <c r="O34" s="236" t="s">
        <v>210</v>
      </c>
      <c r="P34" s="236" t="s">
        <v>210</v>
      </c>
      <c r="Q34" s="236" t="s">
        <v>210</v>
      </c>
      <c r="R34" s="236" t="s">
        <v>210</v>
      </c>
      <c r="S34" s="499"/>
      <c r="T34" s="499"/>
      <c r="U34" s="499"/>
      <c r="V34" s="498"/>
      <c r="W34" s="236" t="s">
        <v>210</v>
      </c>
      <c r="X34" s="236" t="s">
        <v>210</v>
      </c>
      <c r="Y34" s="236" t="s">
        <v>210</v>
      </c>
      <c r="Z34" s="236" t="s">
        <v>210</v>
      </c>
      <c r="AA34" s="236" t="s">
        <v>210</v>
      </c>
      <c r="AB34" s="236" t="s">
        <v>210</v>
      </c>
      <c r="AC34" s="499"/>
      <c r="AD34" s="499"/>
      <c r="AE34" s="499"/>
      <c r="AF34" s="498"/>
      <c r="AG34" s="236" t="s">
        <v>210</v>
      </c>
      <c r="AH34" s="236" t="s">
        <v>210</v>
      </c>
      <c r="AI34" s="236" t="s">
        <v>210</v>
      </c>
      <c r="AJ34" s="236" t="s">
        <v>210</v>
      </c>
      <c r="AK34" s="236" t="s">
        <v>210</v>
      </c>
      <c r="AL34" s="499"/>
      <c r="AM34" s="499"/>
      <c r="AN34" s="501"/>
    </row>
    <row r="35" spans="1:40">
      <c r="A35" s="8" t="s">
        <v>10</v>
      </c>
      <c r="B35" s="8"/>
      <c r="C35" s="8" t="s">
        <v>447</v>
      </c>
      <c r="D35" s="236" t="s">
        <v>210</v>
      </c>
      <c r="E35" s="236" t="s">
        <v>210</v>
      </c>
      <c r="F35" s="236" t="s">
        <v>210</v>
      </c>
      <c r="G35" s="236" t="s">
        <v>210</v>
      </c>
      <c r="H35" s="236" t="s">
        <v>210</v>
      </c>
      <c r="I35" s="499"/>
      <c r="J35" s="499"/>
      <c r="K35" s="499"/>
      <c r="L35" s="498"/>
      <c r="M35" s="236" t="s">
        <v>210</v>
      </c>
      <c r="N35" s="236" t="s">
        <v>210</v>
      </c>
      <c r="O35" s="236" t="s">
        <v>210</v>
      </c>
      <c r="P35" s="236" t="s">
        <v>210</v>
      </c>
      <c r="Q35" s="236" t="s">
        <v>210</v>
      </c>
      <c r="R35" s="236" t="s">
        <v>210</v>
      </c>
      <c r="S35" s="499"/>
      <c r="T35" s="499"/>
      <c r="U35" s="499"/>
      <c r="V35" s="498"/>
      <c r="W35" s="236" t="s">
        <v>210</v>
      </c>
      <c r="X35" s="236" t="s">
        <v>210</v>
      </c>
      <c r="Y35" s="236" t="s">
        <v>210</v>
      </c>
      <c r="Z35" s="236" t="s">
        <v>210</v>
      </c>
      <c r="AA35" s="236" t="s">
        <v>210</v>
      </c>
      <c r="AB35" s="236" t="s">
        <v>210</v>
      </c>
      <c r="AC35" s="499"/>
      <c r="AD35" s="499"/>
      <c r="AE35" s="499"/>
      <c r="AF35" s="498"/>
      <c r="AG35" s="236" t="s">
        <v>210</v>
      </c>
      <c r="AH35" s="236" t="s">
        <v>210</v>
      </c>
      <c r="AI35" s="236" t="s">
        <v>210</v>
      </c>
      <c r="AJ35" s="236" t="s">
        <v>210</v>
      </c>
      <c r="AK35" s="236" t="s">
        <v>210</v>
      </c>
      <c r="AL35" s="499"/>
      <c r="AM35" s="499"/>
      <c r="AN35" s="501"/>
    </row>
    <row r="36" spans="1:40">
      <c r="A36" s="8" t="s">
        <v>10</v>
      </c>
      <c r="B36" s="8"/>
      <c r="C36" s="8" t="s">
        <v>529</v>
      </c>
      <c r="D36" s="236" t="s">
        <v>210</v>
      </c>
      <c r="E36" s="236" t="s">
        <v>210</v>
      </c>
      <c r="F36" s="236">
        <v>3</v>
      </c>
      <c r="G36" s="236">
        <v>6</v>
      </c>
      <c r="H36" s="236" t="s">
        <v>210</v>
      </c>
      <c r="I36" s="499">
        <v>2</v>
      </c>
      <c r="J36" s="499">
        <v>2</v>
      </c>
      <c r="K36" s="499"/>
      <c r="L36" s="498"/>
      <c r="M36" s="236" t="s">
        <v>210</v>
      </c>
      <c r="N36" s="236" t="s">
        <v>210</v>
      </c>
      <c r="O36" s="236" t="s">
        <v>210</v>
      </c>
      <c r="P36" s="236" t="s">
        <v>210</v>
      </c>
      <c r="Q36" s="236" t="s">
        <v>210</v>
      </c>
      <c r="R36" s="236" t="s">
        <v>210</v>
      </c>
      <c r="S36" s="499"/>
      <c r="T36" s="499"/>
      <c r="U36" s="499"/>
      <c r="V36" s="498"/>
      <c r="W36" s="236" t="s">
        <v>210</v>
      </c>
      <c r="X36" s="236" t="s">
        <v>210</v>
      </c>
      <c r="Y36" s="236" t="s">
        <v>210</v>
      </c>
      <c r="Z36" s="236">
        <v>1</v>
      </c>
      <c r="AA36" s="236">
        <v>3</v>
      </c>
      <c r="AB36" s="236" t="s">
        <v>210</v>
      </c>
      <c r="AC36" s="499">
        <v>2</v>
      </c>
      <c r="AD36" s="499"/>
      <c r="AE36" s="499"/>
      <c r="AF36" s="498"/>
      <c r="AG36" s="236">
        <v>2</v>
      </c>
      <c r="AH36" s="236" t="s">
        <v>210</v>
      </c>
      <c r="AI36" s="236">
        <v>2</v>
      </c>
      <c r="AJ36" s="236">
        <v>3</v>
      </c>
      <c r="AK36" s="236" t="s">
        <v>210</v>
      </c>
      <c r="AL36" s="499"/>
      <c r="AM36" s="499">
        <v>2</v>
      </c>
      <c r="AN36" s="501"/>
    </row>
    <row r="37" spans="1:40">
      <c r="A37" s="8" t="s">
        <v>10</v>
      </c>
      <c r="B37" s="8"/>
      <c r="C37" s="8" t="s">
        <v>448</v>
      </c>
      <c r="D37" s="236" t="s">
        <v>210</v>
      </c>
      <c r="E37" s="236" t="s">
        <v>210</v>
      </c>
      <c r="F37" s="236" t="s">
        <v>210</v>
      </c>
      <c r="G37" s="236" t="s">
        <v>210</v>
      </c>
      <c r="H37" s="236" t="s">
        <v>210</v>
      </c>
      <c r="I37" s="499">
        <v>1</v>
      </c>
      <c r="J37" s="499">
        <v>3</v>
      </c>
      <c r="K37" s="499">
        <v>1</v>
      </c>
      <c r="L37" s="498"/>
      <c r="M37" s="236" t="s">
        <v>210</v>
      </c>
      <c r="N37" s="236" t="s">
        <v>210</v>
      </c>
      <c r="O37" s="236" t="s">
        <v>210</v>
      </c>
      <c r="P37" s="236" t="s">
        <v>210</v>
      </c>
      <c r="Q37" s="236" t="s">
        <v>210</v>
      </c>
      <c r="R37" s="236" t="s">
        <v>210</v>
      </c>
      <c r="S37" s="499">
        <v>1</v>
      </c>
      <c r="T37" s="499">
        <v>1</v>
      </c>
      <c r="U37" s="499">
        <f>SUM(T37)</f>
        <v>1</v>
      </c>
      <c r="V37" s="498"/>
      <c r="W37" s="236" t="s">
        <v>210</v>
      </c>
      <c r="X37" s="236" t="s">
        <v>210</v>
      </c>
      <c r="Y37" s="236" t="s">
        <v>210</v>
      </c>
      <c r="Z37" s="236" t="s">
        <v>210</v>
      </c>
      <c r="AA37" s="236" t="s">
        <v>210</v>
      </c>
      <c r="AB37" s="236" t="s">
        <v>210</v>
      </c>
      <c r="AC37" s="499"/>
      <c r="AD37" s="499"/>
      <c r="AE37" s="499"/>
      <c r="AF37" s="498"/>
      <c r="AG37" s="236">
        <v>1</v>
      </c>
      <c r="AH37" s="236" t="s">
        <v>210</v>
      </c>
      <c r="AI37" s="236" t="s">
        <v>210</v>
      </c>
      <c r="AJ37" s="236" t="s">
        <v>210</v>
      </c>
      <c r="AK37" s="236" t="s">
        <v>210</v>
      </c>
      <c r="AL37" s="499"/>
      <c r="AM37" s="499">
        <v>2</v>
      </c>
      <c r="AN37" s="501"/>
    </row>
    <row r="38" spans="1:40">
      <c r="A38" s="8" t="s">
        <v>10</v>
      </c>
      <c r="B38" s="8" t="s">
        <v>85</v>
      </c>
      <c r="C38" s="8"/>
      <c r="D38" s="236" t="s">
        <v>210</v>
      </c>
      <c r="E38" s="236" t="s">
        <v>210</v>
      </c>
      <c r="F38" s="236" t="s">
        <v>210</v>
      </c>
      <c r="G38" s="236" t="s">
        <v>210</v>
      </c>
      <c r="H38" s="236" t="s">
        <v>210</v>
      </c>
      <c r="I38" s="499"/>
      <c r="J38" s="499"/>
      <c r="K38" s="499"/>
      <c r="L38" s="498"/>
      <c r="M38" s="236" t="s">
        <v>210</v>
      </c>
      <c r="N38" s="236" t="s">
        <v>210</v>
      </c>
      <c r="O38" s="236" t="s">
        <v>210</v>
      </c>
      <c r="P38" s="236" t="s">
        <v>210</v>
      </c>
      <c r="Q38" s="236" t="s">
        <v>210</v>
      </c>
      <c r="R38" s="236" t="s">
        <v>210</v>
      </c>
      <c r="S38" s="499"/>
      <c r="T38" s="499"/>
      <c r="U38" s="499"/>
      <c r="V38" s="498"/>
      <c r="W38" s="236" t="s">
        <v>210</v>
      </c>
      <c r="X38" s="236" t="s">
        <v>210</v>
      </c>
      <c r="Y38" s="236" t="s">
        <v>210</v>
      </c>
      <c r="Z38" s="236" t="s">
        <v>210</v>
      </c>
      <c r="AA38" s="236" t="s">
        <v>210</v>
      </c>
      <c r="AB38" s="236" t="s">
        <v>210</v>
      </c>
      <c r="AC38" s="499"/>
      <c r="AD38" s="499"/>
      <c r="AE38" s="499"/>
      <c r="AF38" s="498"/>
      <c r="AG38" s="236" t="s">
        <v>210</v>
      </c>
      <c r="AH38" s="236" t="s">
        <v>210</v>
      </c>
      <c r="AI38" s="236" t="s">
        <v>210</v>
      </c>
      <c r="AJ38" s="236" t="s">
        <v>210</v>
      </c>
      <c r="AK38" s="236" t="s">
        <v>210</v>
      </c>
      <c r="AL38" s="499"/>
      <c r="AM38" s="499"/>
      <c r="AN38" s="501"/>
    </row>
    <row r="39" spans="1:40">
      <c r="A39" s="8" t="s">
        <v>10</v>
      </c>
      <c r="B39" s="8"/>
      <c r="C39" s="8" t="s">
        <v>86</v>
      </c>
      <c r="D39" s="236" t="s">
        <v>210</v>
      </c>
      <c r="E39" s="236">
        <v>1</v>
      </c>
      <c r="F39" s="236">
        <v>1</v>
      </c>
      <c r="G39" s="236">
        <v>1</v>
      </c>
      <c r="H39" s="455">
        <v>2</v>
      </c>
      <c r="I39" s="159">
        <v>3</v>
      </c>
      <c r="J39" s="159">
        <v>2</v>
      </c>
      <c r="K39" s="159"/>
      <c r="L39" s="498"/>
      <c r="M39" s="236" t="s">
        <v>210</v>
      </c>
      <c r="N39" s="236" t="s">
        <v>210</v>
      </c>
      <c r="O39" s="236" t="s">
        <v>210</v>
      </c>
      <c r="P39" s="236" t="s">
        <v>210</v>
      </c>
      <c r="Q39" s="236" t="s">
        <v>210</v>
      </c>
      <c r="R39" s="236" t="s">
        <v>210</v>
      </c>
      <c r="S39" s="499"/>
      <c r="T39" s="499"/>
      <c r="U39" s="499"/>
      <c r="V39" s="498"/>
      <c r="W39" s="236" t="s">
        <v>210</v>
      </c>
      <c r="X39" s="236" t="s">
        <v>210</v>
      </c>
      <c r="Y39" s="236" t="s">
        <v>210</v>
      </c>
      <c r="Z39" s="236" t="s">
        <v>210</v>
      </c>
      <c r="AA39" s="236" t="s">
        <v>210</v>
      </c>
      <c r="AB39" s="236" t="s">
        <v>210</v>
      </c>
      <c r="AC39" s="499"/>
      <c r="AD39" s="499"/>
      <c r="AE39" s="499"/>
      <c r="AF39" s="498"/>
      <c r="AG39" s="236" t="s">
        <v>210</v>
      </c>
      <c r="AH39" s="236">
        <v>1</v>
      </c>
      <c r="AI39" s="236">
        <v>1</v>
      </c>
      <c r="AJ39" s="236">
        <v>1</v>
      </c>
      <c r="AK39" s="500">
        <v>2</v>
      </c>
      <c r="AL39" s="501">
        <v>3</v>
      </c>
      <c r="AM39" s="501">
        <v>2</v>
      </c>
      <c r="AN39" s="501"/>
    </row>
    <row r="40" spans="1:40">
      <c r="A40" s="8" t="s">
        <v>10</v>
      </c>
      <c r="B40" s="8"/>
      <c r="C40" s="8" t="s">
        <v>87</v>
      </c>
      <c r="D40" s="236" t="s">
        <v>210</v>
      </c>
      <c r="E40" s="236" t="s">
        <v>210</v>
      </c>
      <c r="F40" s="236" t="s">
        <v>210</v>
      </c>
      <c r="G40" s="236" t="s">
        <v>210</v>
      </c>
      <c r="H40" s="236" t="s">
        <v>210</v>
      </c>
      <c r="I40" s="499"/>
      <c r="J40" s="499"/>
      <c r="K40" s="499"/>
      <c r="L40" s="498"/>
      <c r="M40" s="236" t="s">
        <v>210</v>
      </c>
      <c r="N40" s="236" t="s">
        <v>210</v>
      </c>
      <c r="O40" s="236" t="s">
        <v>210</v>
      </c>
      <c r="P40" s="236" t="s">
        <v>210</v>
      </c>
      <c r="Q40" s="236" t="s">
        <v>210</v>
      </c>
      <c r="R40" s="236" t="s">
        <v>210</v>
      </c>
      <c r="S40" s="499"/>
      <c r="T40" s="499"/>
      <c r="U40" s="499"/>
      <c r="V40" s="498"/>
      <c r="W40" s="236" t="s">
        <v>210</v>
      </c>
      <c r="X40" s="236" t="s">
        <v>210</v>
      </c>
      <c r="Y40" s="236" t="s">
        <v>210</v>
      </c>
      <c r="Z40" s="236" t="s">
        <v>210</v>
      </c>
      <c r="AA40" s="236" t="s">
        <v>210</v>
      </c>
      <c r="AB40" s="236" t="s">
        <v>210</v>
      </c>
      <c r="AC40" s="499"/>
      <c r="AD40" s="499"/>
      <c r="AE40" s="499"/>
      <c r="AF40" s="498"/>
      <c r="AG40" s="236" t="s">
        <v>210</v>
      </c>
      <c r="AH40" s="236" t="s">
        <v>210</v>
      </c>
      <c r="AI40" s="236" t="s">
        <v>210</v>
      </c>
      <c r="AJ40" s="236" t="s">
        <v>210</v>
      </c>
      <c r="AK40" s="236" t="s">
        <v>210</v>
      </c>
      <c r="AL40" s="499"/>
      <c r="AM40" s="499"/>
      <c r="AN40" s="501"/>
    </row>
    <row r="41" spans="1:40">
      <c r="A41" s="8" t="s">
        <v>10</v>
      </c>
      <c r="B41" s="8"/>
      <c r="C41" s="8" t="s">
        <v>88</v>
      </c>
      <c r="D41" s="236" t="s">
        <v>210</v>
      </c>
      <c r="E41" s="236">
        <v>1</v>
      </c>
      <c r="F41" s="236">
        <v>1</v>
      </c>
      <c r="G41" s="236">
        <v>1</v>
      </c>
      <c r="H41" s="455">
        <v>1</v>
      </c>
      <c r="I41" s="159">
        <v>4</v>
      </c>
      <c r="J41" s="159">
        <v>5</v>
      </c>
      <c r="K41" s="159">
        <v>5</v>
      </c>
      <c r="L41" s="498"/>
      <c r="M41" s="236" t="s">
        <v>210</v>
      </c>
      <c r="N41" s="236" t="s">
        <v>210</v>
      </c>
      <c r="O41" s="236" t="s">
        <v>210</v>
      </c>
      <c r="P41" s="236" t="s">
        <v>210</v>
      </c>
      <c r="Q41" s="236" t="s">
        <v>210</v>
      </c>
      <c r="R41" s="236" t="s">
        <v>210</v>
      </c>
      <c r="S41" s="499"/>
      <c r="T41" s="499"/>
      <c r="U41" s="499"/>
      <c r="V41" s="498"/>
      <c r="W41" s="236" t="s">
        <v>210</v>
      </c>
      <c r="X41" s="236" t="s">
        <v>210</v>
      </c>
      <c r="Y41" s="236" t="s">
        <v>210</v>
      </c>
      <c r="Z41" s="236">
        <v>1</v>
      </c>
      <c r="AA41" s="236" t="s">
        <v>210</v>
      </c>
      <c r="AB41" s="236" t="s">
        <v>210</v>
      </c>
      <c r="AC41" s="499"/>
      <c r="AD41" s="499"/>
      <c r="AE41" s="499"/>
      <c r="AF41" s="498"/>
      <c r="AG41" s="236">
        <v>1</v>
      </c>
      <c r="AH41" s="236">
        <v>1</v>
      </c>
      <c r="AI41" s="236" t="s">
        <v>210</v>
      </c>
      <c r="AJ41" s="236">
        <v>1</v>
      </c>
      <c r="AK41" s="500">
        <v>1</v>
      </c>
      <c r="AL41" s="501">
        <v>4</v>
      </c>
      <c r="AM41" s="501">
        <v>5</v>
      </c>
      <c r="AN41" s="501">
        <v>5</v>
      </c>
    </row>
    <row r="42" spans="1:40">
      <c r="A42" s="8" t="s">
        <v>10</v>
      </c>
      <c r="B42" s="8"/>
      <c r="C42" s="8" t="s">
        <v>449</v>
      </c>
      <c r="D42" s="236" t="s">
        <v>210</v>
      </c>
      <c r="E42" s="236">
        <v>2</v>
      </c>
      <c r="F42" s="236">
        <v>3</v>
      </c>
      <c r="G42" s="236" t="s">
        <v>210</v>
      </c>
      <c r="H42" s="236" t="s">
        <v>210</v>
      </c>
      <c r="I42" s="499"/>
      <c r="J42" s="499"/>
      <c r="K42" s="499"/>
      <c r="L42" s="498"/>
      <c r="M42" s="236" t="s">
        <v>210</v>
      </c>
      <c r="N42" s="236" t="s">
        <v>210</v>
      </c>
      <c r="O42" s="236" t="s">
        <v>210</v>
      </c>
      <c r="P42" s="236" t="s">
        <v>210</v>
      </c>
      <c r="Q42" s="236" t="s">
        <v>210</v>
      </c>
      <c r="R42" s="236" t="s">
        <v>210</v>
      </c>
      <c r="S42" s="499"/>
      <c r="T42" s="499"/>
      <c r="U42" s="499"/>
      <c r="V42" s="498"/>
      <c r="W42" s="236" t="s">
        <v>210</v>
      </c>
      <c r="X42" s="236" t="s">
        <v>210</v>
      </c>
      <c r="Y42" s="236" t="s">
        <v>210</v>
      </c>
      <c r="Z42" s="236">
        <v>3</v>
      </c>
      <c r="AA42" s="236" t="s">
        <v>210</v>
      </c>
      <c r="AB42" s="236" t="s">
        <v>210</v>
      </c>
      <c r="AC42" s="499"/>
      <c r="AD42" s="499"/>
      <c r="AE42" s="499"/>
      <c r="AF42" s="498"/>
      <c r="AG42" s="236" t="s">
        <v>210</v>
      </c>
      <c r="AH42" s="236">
        <v>2</v>
      </c>
      <c r="AI42" s="236" t="s">
        <v>210</v>
      </c>
      <c r="AJ42" s="236" t="s">
        <v>210</v>
      </c>
      <c r="AK42" s="236" t="s">
        <v>210</v>
      </c>
      <c r="AL42" s="499"/>
      <c r="AM42" s="499"/>
      <c r="AN42" s="501"/>
    </row>
    <row r="43" spans="1:40">
      <c r="A43" s="8" t="s">
        <v>10</v>
      </c>
      <c r="B43" s="8"/>
      <c r="C43" s="8" t="s">
        <v>90</v>
      </c>
      <c r="D43" s="236" t="s">
        <v>210</v>
      </c>
      <c r="E43" s="236" t="s">
        <v>210</v>
      </c>
      <c r="F43" s="236" t="s">
        <v>210</v>
      </c>
      <c r="G43" s="236" t="s">
        <v>210</v>
      </c>
      <c r="H43" s="236" t="s">
        <v>210</v>
      </c>
      <c r="I43" s="499"/>
      <c r="J43" s="499"/>
      <c r="K43" s="499"/>
      <c r="L43" s="498"/>
      <c r="M43" s="236" t="s">
        <v>210</v>
      </c>
      <c r="N43" s="236" t="s">
        <v>210</v>
      </c>
      <c r="O43" s="236" t="s">
        <v>210</v>
      </c>
      <c r="P43" s="236" t="s">
        <v>210</v>
      </c>
      <c r="Q43" s="236" t="s">
        <v>210</v>
      </c>
      <c r="R43" s="236" t="s">
        <v>210</v>
      </c>
      <c r="S43" s="499"/>
      <c r="T43" s="499"/>
      <c r="U43" s="499"/>
      <c r="V43" s="498"/>
      <c r="W43" s="236" t="s">
        <v>210</v>
      </c>
      <c r="X43" s="236" t="s">
        <v>210</v>
      </c>
      <c r="Y43" s="236" t="s">
        <v>210</v>
      </c>
      <c r="Z43" s="236" t="s">
        <v>210</v>
      </c>
      <c r="AA43" s="236" t="s">
        <v>210</v>
      </c>
      <c r="AB43" s="236" t="s">
        <v>210</v>
      </c>
      <c r="AC43" s="499"/>
      <c r="AD43" s="499"/>
      <c r="AE43" s="499"/>
      <c r="AF43" s="498"/>
      <c r="AG43" s="236">
        <v>1</v>
      </c>
      <c r="AH43" s="236" t="s">
        <v>210</v>
      </c>
      <c r="AI43" s="236" t="s">
        <v>210</v>
      </c>
      <c r="AJ43" s="236" t="s">
        <v>210</v>
      </c>
      <c r="AK43" s="236" t="s">
        <v>210</v>
      </c>
      <c r="AL43" s="499"/>
      <c r="AM43" s="499"/>
      <c r="AN43" s="501"/>
    </row>
    <row r="44" spans="1:40">
      <c r="A44" s="8" t="s">
        <v>10</v>
      </c>
      <c r="B44" s="8"/>
      <c r="C44" s="8" t="s">
        <v>91</v>
      </c>
      <c r="D44" s="236" t="s">
        <v>210</v>
      </c>
      <c r="E44" s="236" t="s">
        <v>210</v>
      </c>
      <c r="F44" s="236" t="s">
        <v>210</v>
      </c>
      <c r="G44" s="236" t="s">
        <v>210</v>
      </c>
      <c r="H44" s="236" t="s">
        <v>210</v>
      </c>
      <c r="I44" s="499"/>
      <c r="J44" s="499"/>
      <c r="K44" s="499">
        <v>1</v>
      </c>
      <c r="L44" s="498"/>
      <c r="M44" s="236" t="s">
        <v>210</v>
      </c>
      <c r="N44" s="236" t="s">
        <v>210</v>
      </c>
      <c r="O44" s="236" t="s">
        <v>210</v>
      </c>
      <c r="P44" s="236" t="s">
        <v>210</v>
      </c>
      <c r="Q44" s="236" t="s">
        <v>210</v>
      </c>
      <c r="R44" s="236" t="s">
        <v>210</v>
      </c>
      <c r="S44" s="499"/>
      <c r="T44" s="499"/>
      <c r="U44" s="499"/>
      <c r="V44" s="498"/>
      <c r="W44" s="236" t="s">
        <v>210</v>
      </c>
      <c r="X44" s="236" t="s">
        <v>210</v>
      </c>
      <c r="Y44" s="236" t="s">
        <v>210</v>
      </c>
      <c r="Z44" s="236" t="s">
        <v>210</v>
      </c>
      <c r="AA44" s="236" t="s">
        <v>210</v>
      </c>
      <c r="AB44" s="236" t="s">
        <v>210</v>
      </c>
      <c r="AC44" s="499"/>
      <c r="AD44" s="499"/>
      <c r="AE44" s="499"/>
      <c r="AF44" s="498"/>
      <c r="AG44" s="236" t="s">
        <v>210</v>
      </c>
      <c r="AH44" s="236" t="s">
        <v>210</v>
      </c>
      <c r="AI44" s="236" t="s">
        <v>210</v>
      </c>
      <c r="AJ44" s="236" t="s">
        <v>210</v>
      </c>
      <c r="AK44" s="236" t="s">
        <v>210</v>
      </c>
      <c r="AL44" s="499"/>
      <c r="AM44" s="499"/>
      <c r="AN44" s="501">
        <v>1</v>
      </c>
    </row>
    <row r="45" spans="1:40">
      <c r="A45" s="8" t="s">
        <v>10</v>
      </c>
      <c r="B45" s="8"/>
      <c r="C45" s="8" t="s">
        <v>92</v>
      </c>
      <c r="D45" s="236" t="s">
        <v>210</v>
      </c>
      <c r="E45" s="236" t="s">
        <v>210</v>
      </c>
      <c r="F45" s="236">
        <v>1</v>
      </c>
      <c r="G45" s="236" t="s">
        <v>210</v>
      </c>
      <c r="H45" s="236" t="s">
        <v>210</v>
      </c>
      <c r="I45" s="499"/>
      <c r="J45" s="499">
        <v>2</v>
      </c>
      <c r="K45" s="499"/>
      <c r="L45" s="498"/>
      <c r="M45" s="236" t="s">
        <v>210</v>
      </c>
      <c r="N45" s="236" t="s">
        <v>210</v>
      </c>
      <c r="O45" s="236" t="s">
        <v>210</v>
      </c>
      <c r="P45" s="236" t="s">
        <v>210</v>
      </c>
      <c r="Q45" s="236" t="s">
        <v>210</v>
      </c>
      <c r="R45" s="236" t="s">
        <v>210</v>
      </c>
      <c r="S45" s="499"/>
      <c r="T45" s="499"/>
      <c r="U45" s="499"/>
      <c r="V45" s="498"/>
      <c r="W45" s="236" t="s">
        <v>210</v>
      </c>
      <c r="X45" s="236" t="s">
        <v>210</v>
      </c>
      <c r="Y45" s="236" t="s">
        <v>210</v>
      </c>
      <c r="Z45" s="236" t="s">
        <v>210</v>
      </c>
      <c r="AA45" s="236" t="s">
        <v>210</v>
      </c>
      <c r="AB45" s="236" t="s">
        <v>210</v>
      </c>
      <c r="AC45" s="499"/>
      <c r="AD45" s="499"/>
      <c r="AE45" s="499"/>
      <c r="AF45" s="498"/>
      <c r="AG45" s="236" t="s">
        <v>210</v>
      </c>
      <c r="AH45" s="236" t="s">
        <v>210</v>
      </c>
      <c r="AI45" s="236">
        <v>1</v>
      </c>
      <c r="AJ45" s="236" t="s">
        <v>210</v>
      </c>
      <c r="AK45" s="236" t="s">
        <v>210</v>
      </c>
      <c r="AL45" s="499"/>
      <c r="AM45" s="499">
        <v>2</v>
      </c>
      <c r="AN45" s="501"/>
    </row>
    <row r="46" spans="1:40">
      <c r="A46" s="8" t="s">
        <v>10</v>
      </c>
      <c r="B46" s="8"/>
      <c r="C46" s="8" t="s">
        <v>93</v>
      </c>
      <c r="D46" s="236" t="s">
        <v>210</v>
      </c>
      <c r="E46" s="236" t="s">
        <v>210</v>
      </c>
      <c r="F46" s="236" t="s">
        <v>210</v>
      </c>
      <c r="G46" s="236" t="s">
        <v>210</v>
      </c>
      <c r="H46" s="236" t="s">
        <v>210</v>
      </c>
      <c r="I46" s="499"/>
      <c r="J46" s="499">
        <v>3</v>
      </c>
      <c r="K46" s="499"/>
      <c r="L46" s="498"/>
      <c r="M46" s="236" t="s">
        <v>210</v>
      </c>
      <c r="N46" s="236" t="s">
        <v>210</v>
      </c>
      <c r="O46" s="236" t="s">
        <v>210</v>
      </c>
      <c r="P46" s="236" t="s">
        <v>210</v>
      </c>
      <c r="Q46" s="236" t="s">
        <v>210</v>
      </c>
      <c r="R46" s="236" t="s">
        <v>210</v>
      </c>
      <c r="S46" s="499"/>
      <c r="T46" s="499"/>
      <c r="U46" s="499"/>
      <c r="V46" s="498"/>
      <c r="W46" s="236" t="s">
        <v>210</v>
      </c>
      <c r="X46" s="236" t="s">
        <v>210</v>
      </c>
      <c r="Y46" s="236" t="s">
        <v>210</v>
      </c>
      <c r="Z46" s="236" t="s">
        <v>210</v>
      </c>
      <c r="AA46" s="236" t="s">
        <v>210</v>
      </c>
      <c r="AB46" s="236" t="s">
        <v>210</v>
      </c>
      <c r="AC46" s="499"/>
      <c r="AD46" s="499"/>
      <c r="AE46" s="499"/>
      <c r="AF46" s="498"/>
      <c r="AG46" s="236" t="s">
        <v>210</v>
      </c>
      <c r="AH46" s="236" t="s">
        <v>210</v>
      </c>
      <c r="AI46" s="236" t="s">
        <v>210</v>
      </c>
      <c r="AJ46" s="236" t="s">
        <v>210</v>
      </c>
      <c r="AK46" s="236" t="s">
        <v>210</v>
      </c>
      <c r="AL46" s="499"/>
      <c r="AM46" s="499">
        <v>3</v>
      </c>
      <c r="AN46" s="501"/>
    </row>
    <row r="47" spans="1:40">
      <c r="A47" s="8" t="s">
        <v>10</v>
      </c>
      <c r="B47" s="8"/>
      <c r="C47" s="8" t="s">
        <v>94</v>
      </c>
      <c r="D47" s="236" t="s">
        <v>210</v>
      </c>
      <c r="E47" s="236" t="s">
        <v>210</v>
      </c>
      <c r="F47" s="236">
        <v>2</v>
      </c>
      <c r="G47" s="236" t="s">
        <v>210</v>
      </c>
      <c r="H47" s="236" t="s">
        <v>210</v>
      </c>
      <c r="I47" s="499"/>
      <c r="J47" s="499"/>
      <c r="K47" s="499">
        <v>2</v>
      </c>
      <c r="L47" s="498"/>
      <c r="M47" s="236" t="s">
        <v>210</v>
      </c>
      <c r="N47" s="236" t="s">
        <v>210</v>
      </c>
      <c r="O47" s="236" t="s">
        <v>210</v>
      </c>
      <c r="P47" s="236" t="s">
        <v>210</v>
      </c>
      <c r="Q47" s="236" t="s">
        <v>210</v>
      </c>
      <c r="R47" s="236" t="s">
        <v>210</v>
      </c>
      <c r="S47" s="499"/>
      <c r="T47" s="499"/>
      <c r="U47" s="499"/>
      <c r="V47" s="498"/>
      <c r="W47" s="236" t="s">
        <v>210</v>
      </c>
      <c r="X47" s="236">
        <v>1</v>
      </c>
      <c r="Y47" s="236" t="s">
        <v>210</v>
      </c>
      <c r="Z47" s="236">
        <v>1</v>
      </c>
      <c r="AA47" s="236" t="s">
        <v>210</v>
      </c>
      <c r="AB47" s="236" t="s">
        <v>210</v>
      </c>
      <c r="AC47" s="499"/>
      <c r="AD47" s="499"/>
      <c r="AE47" s="499">
        <v>2</v>
      </c>
      <c r="AF47" s="498"/>
      <c r="AG47" s="236" t="s">
        <v>210</v>
      </c>
      <c r="AH47" s="236" t="s">
        <v>210</v>
      </c>
      <c r="AI47" s="236">
        <v>1</v>
      </c>
      <c r="AJ47" s="236" t="s">
        <v>210</v>
      </c>
      <c r="AK47" s="236" t="s">
        <v>210</v>
      </c>
      <c r="AL47" s="499"/>
      <c r="AM47" s="499"/>
      <c r="AN47" s="501"/>
    </row>
    <row r="48" spans="1:40">
      <c r="A48" s="8" t="s">
        <v>10</v>
      </c>
      <c r="B48" s="8"/>
      <c r="C48" s="8" t="s">
        <v>95</v>
      </c>
      <c r="D48" s="236" t="s">
        <v>210</v>
      </c>
      <c r="E48" s="236" t="s">
        <v>210</v>
      </c>
      <c r="F48" s="236" t="s">
        <v>210</v>
      </c>
      <c r="G48" s="236" t="s">
        <v>210</v>
      </c>
      <c r="H48" s="236" t="s">
        <v>210</v>
      </c>
      <c r="I48" s="499"/>
      <c r="J48" s="499"/>
      <c r="K48" s="499"/>
      <c r="L48" s="498"/>
      <c r="M48" s="236" t="s">
        <v>210</v>
      </c>
      <c r="N48" s="236" t="s">
        <v>210</v>
      </c>
      <c r="O48" s="236" t="s">
        <v>210</v>
      </c>
      <c r="P48" s="236" t="s">
        <v>210</v>
      </c>
      <c r="Q48" s="236" t="s">
        <v>210</v>
      </c>
      <c r="R48" s="236" t="s">
        <v>210</v>
      </c>
      <c r="S48" s="499"/>
      <c r="T48" s="499"/>
      <c r="U48" s="499"/>
      <c r="V48" s="498"/>
      <c r="W48" s="236" t="s">
        <v>210</v>
      </c>
      <c r="X48" s="236" t="s">
        <v>210</v>
      </c>
      <c r="Y48" s="236" t="s">
        <v>210</v>
      </c>
      <c r="Z48" s="236" t="s">
        <v>210</v>
      </c>
      <c r="AA48" s="236" t="s">
        <v>210</v>
      </c>
      <c r="AB48" s="236" t="s">
        <v>210</v>
      </c>
      <c r="AC48" s="499"/>
      <c r="AD48" s="499"/>
      <c r="AE48" s="499"/>
      <c r="AF48" s="498"/>
      <c r="AG48" s="236" t="s">
        <v>210</v>
      </c>
      <c r="AH48" s="236" t="s">
        <v>210</v>
      </c>
      <c r="AI48" s="236" t="s">
        <v>210</v>
      </c>
      <c r="AJ48" s="236" t="s">
        <v>210</v>
      </c>
      <c r="AK48" s="236" t="s">
        <v>210</v>
      </c>
      <c r="AL48" s="499"/>
      <c r="AM48" s="499"/>
      <c r="AN48" s="501"/>
    </row>
    <row r="49" spans="1:40">
      <c r="A49" s="8" t="s">
        <v>10</v>
      </c>
      <c r="B49" s="8" t="s">
        <v>96</v>
      </c>
      <c r="C49" s="8"/>
      <c r="D49" s="236" t="s">
        <v>210</v>
      </c>
      <c r="E49" s="236" t="s">
        <v>210</v>
      </c>
      <c r="F49" s="236" t="s">
        <v>210</v>
      </c>
      <c r="G49" s="236" t="s">
        <v>210</v>
      </c>
      <c r="H49" s="236" t="s">
        <v>210</v>
      </c>
      <c r="I49" s="499"/>
      <c r="J49" s="499"/>
      <c r="K49" s="499"/>
      <c r="L49" s="498"/>
      <c r="M49" s="236" t="s">
        <v>210</v>
      </c>
      <c r="N49" s="236" t="s">
        <v>210</v>
      </c>
      <c r="O49" s="236" t="s">
        <v>210</v>
      </c>
      <c r="P49" s="236" t="s">
        <v>210</v>
      </c>
      <c r="Q49" s="236" t="s">
        <v>210</v>
      </c>
      <c r="R49" s="236" t="s">
        <v>210</v>
      </c>
      <c r="S49" s="499"/>
      <c r="T49" s="499"/>
      <c r="U49" s="499"/>
      <c r="V49" s="498"/>
      <c r="W49" s="236" t="s">
        <v>210</v>
      </c>
      <c r="X49" s="236" t="s">
        <v>210</v>
      </c>
      <c r="Y49" s="236" t="s">
        <v>210</v>
      </c>
      <c r="Z49" s="236" t="s">
        <v>210</v>
      </c>
      <c r="AA49" s="236" t="s">
        <v>210</v>
      </c>
      <c r="AB49" s="236" t="s">
        <v>210</v>
      </c>
      <c r="AC49" s="499"/>
      <c r="AD49" s="499"/>
      <c r="AE49" s="499"/>
      <c r="AF49" s="498"/>
      <c r="AG49" s="236" t="s">
        <v>210</v>
      </c>
      <c r="AH49" s="236" t="s">
        <v>210</v>
      </c>
      <c r="AI49" s="236" t="s">
        <v>210</v>
      </c>
      <c r="AJ49" s="236" t="s">
        <v>210</v>
      </c>
      <c r="AK49" s="236" t="s">
        <v>210</v>
      </c>
      <c r="AL49" s="499"/>
      <c r="AM49" s="499"/>
      <c r="AN49" s="501"/>
    </row>
    <row r="50" spans="1:40">
      <c r="A50" s="8" t="s">
        <v>10</v>
      </c>
      <c r="B50" s="8"/>
      <c r="C50" s="234" t="s">
        <v>97</v>
      </c>
      <c r="D50" s="236" t="s">
        <v>210</v>
      </c>
      <c r="E50" s="236" t="s">
        <v>210</v>
      </c>
      <c r="F50" s="236" t="s">
        <v>210</v>
      </c>
      <c r="G50" s="236" t="s">
        <v>210</v>
      </c>
      <c r="H50" s="236" t="s">
        <v>210</v>
      </c>
      <c r="I50" s="499"/>
      <c r="J50" s="506"/>
      <c r="K50" s="506"/>
      <c r="L50" s="498"/>
      <c r="M50" s="236" t="s">
        <v>210</v>
      </c>
      <c r="N50" s="236" t="s">
        <v>210</v>
      </c>
      <c r="O50" s="236" t="s">
        <v>210</v>
      </c>
      <c r="P50" s="236" t="s">
        <v>210</v>
      </c>
      <c r="Q50" s="236" t="s">
        <v>210</v>
      </c>
      <c r="R50" s="236" t="s">
        <v>210</v>
      </c>
      <c r="S50" s="499"/>
      <c r="T50" s="506"/>
      <c r="U50" s="506"/>
      <c r="V50" s="498"/>
      <c r="W50" s="236" t="s">
        <v>210</v>
      </c>
      <c r="X50" s="236" t="s">
        <v>210</v>
      </c>
      <c r="Y50" s="236" t="s">
        <v>210</v>
      </c>
      <c r="Z50" s="236" t="s">
        <v>210</v>
      </c>
      <c r="AA50" s="236" t="s">
        <v>210</v>
      </c>
      <c r="AB50" s="236" t="s">
        <v>210</v>
      </c>
      <c r="AC50" s="499"/>
      <c r="AD50" s="506"/>
      <c r="AE50" s="506"/>
      <c r="AF50" s="498"/>
      <c r="AG50" s="236">
        <v>1</v>
      </c>
      <c r="AH50" s="236" t="s">
        <v>210</v>
      </c>
      <c r="AI50" s="236" t="s">
        <v>210</v>
      </c>
      <c r="AJ50" s="236" t="s">
        <v>210</v>
      </c>
      <c r="AK50" s="236" t="s">
        <v>210</v>
      </c>
      <c r="AL50" s="499"/>
      <c r="AM50" s="506"/>
      <c r="AN50" s="501"/>
    </row>
    <row r="51" spans="1:40">
      <c r="A51" s="8" t="s">
        <v>10</v>
      </c>
      <c r="B51" s="8"/>
      <c r="C51" s="8" t="s">
        <v>98</v>
      </c>
      <c r="D51" s="236" t="s">
        <v>210</v>
      </c>
      <c r="E51" s="236">
        <v>3</v>
      </c>
      <c r="F51" s="236" t="s">
        <v>210</v>
      </c>
      <c r="G51" s="236">
        <v>1</v>
      </c>
      <c r="H51" s="455">
        <v>1</v>
      </c>
      <c r="I51" s="159">
        <v>1</v>
      </c>
      <c r="J51" s="159"/>
      <c r="K51" s="159"/>
      <c r="L51" s="498"/>
      <c r="M51" s="236" t="s">
        <v>210</v>
      </c>
      <c r="N51" s="236" t="s">
        <v>210</v>
      </c>
      <c r="O51" s="236" t="s">
        <v>210</v>
      </c>
      <c r="P51" s="236" t="s">
        <v>210</v>
      </c>
      <c r="Q51" s="236" t="s">
        <v>210</v>
      </c>
      <c r="R51" s="236" t="s">
        <v>210</v>
      </c>
      <c r="S51" s="499"/>
      <c r="T51" s="499"/>
      <c r="U51" s="499"/>
      <c r="V51" s="498"/>
      <c r="W51" s="236">
        <v>1</v>
      </c>
      <c r="X51" s="236">
        <v>1</v>
      </c>
      <c r="Y51" s="236">
        <v>3</v>
      </c>
      <c r="Z51" s="236" t="s">
        <v>210</v>
      </c>
      <c r="AA51" s="236">
        <v>1</v>
      </c>
      <c r="AB51" s="500">
        <v>1</v>
      </c>
      <c r="AC51" s="501">
        <v>1</v>
      </c>
      <c r="AD51" s="501"/>
      <c r="AE51" s="501"/>
      <c r="AF51" s="498"/>
      <c r="AG51" s="236" t="s">
        <v>210</v>
      </c>
      <c r="AH51" s="236" t="s">
        <v>210</v>
      </c>
      <c r="AI51" s="236" t="s">
        <v>210</v>
      </c>
      <c r="AJ51" s="236" t="s">
        <v>210</v>
      </c>
      <c r="AK51" s="236" t="s">
        <v>210</v>
      </c>
      <c r="AL51" s="499"/>
      <c r="AM51" s="499"/>
      <c r="AN51" s="501"/>
    </row>
    <row r="52" spans="1:40">
      <c r="A52" s="8" t="s">
        <v>10</v>
      </c>
      <c r="B52" s="8"/>
      <c r="C52" s="8" t="s">
        <v>99</v>
      </c>
      <c r="D52" s="236" t="s">
        <v>210</v>
      </c>
      <c r="E52" s="236">
        <v>1</v>
      </c>
      <c r="F52" s="236">
        <v>1</v>
      </c>
      <c r="G52" s="236">
        <v>2</v>
      </c>
      <c r="H52" s="455">
        <v>2</v>
      </c>
      <c r="I52" s="159"/>
      <c r="J52" s="159">
        <v>6</v>
      </c>
      <c r="K52" s="159">
        <v>1</v>
      </c>
      <c r="L52" s="498"/>
      <c r="M52" s="236" t="s">
        <v>210</v>
      </c>
      <c r="N52" s="236" t="s">
        <v>210</v>
      </c>
      <c r="O52" s="236" t="s">
        <v>210</v>
      </c>
      <c r="P52" s="236" t="s">
        <v>210</v>
      </c>
      <c r="Q52" s="236" t="s">
        <v>210</v>
      </c>
      <c r="R52" s="236" t="s">
        <v>210</v>
      </c>
      <c r="S52" s="499"/>
      <c r="T52" s="499"/>
      <c r="U52" s="499"/>
      <c r="V52" s="498"/>
      <c r="W52" s="236" t="s">
        <v>210</v>
      </c>
      <c r="X52" s="236" t="s">
        <v>210</v>
      </c>
      <c r="Y52" s="236" t="s">
        <v>210</v>
      </c>
      <c r="Z52" s="236" t="s">
        <v>210</v>
      </c>
      <c r="AA52" s="236" t="s">
        <v>210</v>
      </c>
      <c r="AB52" s="236" t="s">
        <v>210</v>
      </c>
      <c r="AC52" s="499"/>
      <c r="AD52" s="499"/>
      <c r="AE52" s="499">
        <v>1</v>
      </c>
      <c r="AF52" s="498"/>
      <c r="AG52" s="236">
        <v>1</v>
      </c>
      <c r="AH52" s="236">
        <v>1</v>
      </c>
      <c r="AI52" s="236">
        <v>1</v>
      </c>
      <c r="AJ52" s="236">
        <v>2</v>
      </c>
      <c r="AK52" s="500">
        <v>2</v>
      </c>
      <c r="AL52" s="501"/>
      <c r="AM52" s="501">
        <v>6</v>
      </c>
      <c r="AN52" s="501"/>
    </row>
    <row r="53" spans="1:40">
      <c r="A53" s="8" t="s">
        <v>10</v>
      </c>
      <c r="B53" s="8"/>
      <c r="C53" s="8" t="s">
        <v>100</v>
      </c>
      <c r="D53" s="236" t="s">
        <v>210</v>
      </c>
      <c r="E53" s="236" t="s">
        <v>210</v>
      </c>
      <c r="F53" s="236">
        <v>1</v>
      </c>
      <c r="G53" s="236">
        <v>1</v>
      </c>
      <c r="H53" s="455">
        <v>1</v>
      </c>
      <c r="I53" s="159">
        <v>2</v>
      </c>
      <c r="J53" s="159">
        <v>1</v>
      </c>
      <c r="K53" s="159">
        <v>1</v>
      </c>
      <c r="L53" s="498"/>
      <c r="M53" s="236" t="s">
        <v>210</v>
      </c>
      <c r="N53" s="236" t="s">
        <v>210</v>
      </c>
      <c r="O53" s="236" t="s">
        <v>210</v>
      </c>
      <c r="P53" s="236" t="s">
        <v>210</v>
      </c>
      <c r="Q53" s="236" t="s">
        <v>210</v>
      </c>
      <c r="R53" s="236" t="s">
        <v>210</v>
      </c>
      <c r="S53" s="499"/>
      <c r="T53" s="499"/>
      <c r="U53" s="499"/>
      <c r="V53" s="498"/>
      <c r="W53" s="236" t="s">
        <v>210</v>
      </c>
      <c r="X53" s="236" t="s">
        <v>210</v>
      </c>
      <c r="Y53" s="236" t="s">
        <v>210</v>
      </c>
      <c r="Z53" s="236" t="s">
        <v>210</v>
      </c>
      <c r="AA53" s="236" t="s">
        <v>210</v>
      </c>
      <c r="AB53" s="236" t="s">
        <v>210</v>
      </c>
      <c r="AC53" s="499"/>
      <c r="AD53" s="499"/>
      <c r="AE53" s="499"/>
      <c r="AF53" s="498"/>
      <c r="AG53" s="236">
        <v>1</v>
      </c>
      <c r="AH53" s="236" t="s">
        <v>210</v>
      </c>
      <c r="AI53" s="236">
        <v>1</v>
      </c>
      <c r="AJ53" s="236">
        <v>1</v>
      </c>
      <c r="AK53" s="500">
        <v>1</v>
      </c>
      <c r="AL53" s="501">
        <v>2</v>
      </c>
      <c r="AM53" s="501">
        <v>1</v>
      </c>
      <c r="AN53" s="501">
        <v>1</v>
      </c>
    </row>
    <row r="54" spans="1:40">
      <c r="A54" s="8" t="s">
        <v>10</v>
      </c>
      <c r="B54" s="8"/>
      <c r="C54" s="8" t="s">
        <v>101</v>
      </c>
      <c r="D54" s="236" t="s">
        <v>210</v>
      </c>
      <c r="E54" s="236" t="s">
        <v>210</v>
      </c>
      <c r="F54" s="236" t="s">
        <v>210</v>
      </c>
      <c r="G54" s="236" t="s">
        <v>210</v>
      </c>
      <c r="H54" s="236" t="s">
        <v>210</v>
      </c>
      <c r="I54" s="499"/>
      <c r="J54" s="499">
        <v>2</v>
      </c>
      <c r="K54" s="499">
        <v>1</v>
      </c>
      <c r="L54" s="498"/>
      <c r="M54" s="236" t="s">
        <v>210</v>
      </c>
      <c r="N54" s="236" t="s">
        <v>210</v>
      </c>
      <c r="O54" s="236" t="s">
        <v>210</v>
      </c>
      <c r="P54" s="236" t="s">
        <v>210</v>
      </c>
      <c r="Q54" s="236" t="s">
        <v>210</v>
      </c>
      <c r="R54" s="236" t="s">
        <v>210</v>
      </c>
      <c r="S54" s="499"/>
      <c r="T54" s="499"/>
      <c r="U54" s="499"/>
      <c r="V54" s="498"/>
      <c r="W54" s="236" t="s">
        <v>210</v>
      </c>
      <c r="X54" s="236" t="s">
        <v>210</v>
      </c>
      <c r="Y54" s="236" t="s">
        <v>210</v>
      </c>
      <c r="Z54" s="236" t="s">
        <v>210</v>
      </c>
      <c r="AA54" s="236" t="s">
        <v>210</v>
      </c>
      <c r="AB54" s="236" t="s">
        <v>210</v>
      </c>
      <c r="AC54" s="499"/>
      <c r="AD54" s="499"/>
      <c r="AE54" s="499"/>
      <c r="AF54" s="498"/>
      <c r="AG54" s="236" t="s">
        <v>210</v>
      </c>
      <c r="AH54" s="236" t="s">
        <v>210</v>
      </c>
      <c r="AI54" s="236" t="s">
        <v>210</v>
      </c>
      <c r="AJ54" s="236" t="s">
        <v>210</v>
      </c>
      <c r="AK54" s="236" t="s">
        <v>210</v>
      </c>
      <c r="AL54" s="499"/>
      <c r="AM54" s="499">
        <v>2</v>
      </c>
      <c r="AN54" s="501">
        <v>1</v>
      </c>
    </row>
    <row r="55" spans="1:40">
      <c r="A55" s="8" t="s">
        <v>10</v>
      </c>
      <c r="B55" s="8"/>
      <c r="C55" s="8" t="s">
        <v>102</v>
      </c>
      <c r="D55" s="236" t="s">
        <v>210</v>
      </c>
      <c r="E55" s="236" t="s">
        <v>210</v>
      </c>
      <c r="F55" s="236" t="s">
        <v>210</v>
      </c>
      <c r="G55" s="236" t="s">
        <v>210</v>
      </c>
      <c r="H55" s="236" t="s">
        <v>210</v>
      </c>
      <c r="I55" s="499"/>
      <c r="J55" s="499"/>
      <c r="K55" s="502"/>
      <c r="L55" s="498"/>
      <c r="M55" s="236" t="s">
        <v>210</v>
      </c>
      <c r="N55" s="236" t="s">
        <v>210</v>
      </c>
      <c r="O55" s="236" t="s">
        <v>210</v>
      </c>
      <c r="P55" s="236" t="s">
        <v>210</v>
      </c>
      <c r="Q55" s="236" t="s">
        <v>210</v>
      </c>
      <c r="R55" s="236" t="s">
        <v>210</v>
      </c>
      <c r="S55" s="499"/>
      <c r="T55" s="499"/>
      <c r="U55" s="502"/>
      <c r="V55" s="498"/>
      <c r="W55" s="236" t="s">
        <v>210</v>
      </c>
      <c r="X55" s="236" t="s">
        <v>210</v>
      </c>
      <c r="Y55" s="236" t="s">
        <v>210</v>
      </c>
      <c r="Z55" s="236" t="s">
        <v>210</v>
      </c>
      <c r="AA55" s="236" t="s">
        <v>210</v>
      </c>
      <c r="AB55" s="236" t="s">
        <v>210</v>
      </c>
      <c r="AC55" s="499"/>
      <c r="AD55" s="499"/>
      <c r="AE55" s="502"/>
      <c r="AF55" s="498"/>
      <c r="AG55" s="236" t="s">
        <v>210</v>
      </c>
      <c r="AH55" s="236" t="s">
        <v>210</v>
      </c>
      <c r="AI55" s="236" t="s">
        <v>210</v>
      </c>
      <c r="AJ55" s="236" t="s">
        <v>210</v>
      </c>
      <c r="AK55" s="236" t="s">
        <v>210</v>
      </c>
      <c r="AL55" s="499"/>
      <c r="AM55" s="499"/>
      <c r="AN55" s="502"/>
    </row>
    <row r="56" spans="1:40">
      <c r="A56" s="8" t="s">
        <v>10</v>
      </c>
      <c r="B56" s="8"/>
      <c r="C56" s="8" t="s">
        <v>103</v>
      </c>
      <c r="D56" s="236" t="s">
        <v>210</v>
      </c>
      <c r="E56" s="236">
        <v>2</v>
      </c>
      <c r="F56" s="236" t="s">
        <v>210</v>
      </c>
      <c r="G56" s="236" t="s">
        <v>210</v>
      </c>
      <c r="H56" s="455">
        <v>1</v>
      </c>
      <c r="I56" s="159"/>
      <c r="J56" s="159">
        <v>1</v>
      </c>
      <c r="K56" s="159">
        <v>1</v>
      </c>
      <c r="L56" s="498"/>
      <c r="M56" s="236" t="s">
        <v>210</v>
      </c>
      <c r="N56" s="236" t="s">
        <v>210</v>
      </c>
      <c r="O56" s="236" t="s">
        <v>210</v>
      </c>
      <c r="P56" s="236" t="s">
        <v>210</v>
      </c>
      <c r="Q56" s="236" t="s">
        <v>210</v>
      </c>
      <c r="R56" s="236" t="s">
        <v>210</v>
      </c>
      <c r="S56" s="499"/>
      <c r="T56" s="499"/>
      <c r="U56" s="499"/>
      <c r="V56" s="498"/>
      <c r="W56" s="236" t="s">
        <v>210</v>
      </c>
      <c r="X56" s="236" t="s">
        <v>210</v>
      </c>
      <c r="Y56" s="236" t="s">
        <v>210</v>
      </c>
      <c r="Z56" s="236" t="s">
        <v>210</v>
      </c>
      <c r="AA56" s="236" t="s">
        <v>210</v>
      </c>
      <c r="AB56" s="236" t="s">
        <v>210</v>
      </c>
      <c r="AC56" s="499"/>
      <c r="AD56" s="499"/>
      <c r="AE56" s="499"/>
      <c r="AF56" s="498"/>
      <c r="AG56" s="236">
        <v>1</v>
      </c>
      <c r="AH56" s="236">
        <v>2</v>
      </c>
      <c r="AI56" s="236" t="s">
        <v>210</v>
      </c>
      <c r="AJ56" s="236" t="s">
        <v>210</v>
      </c>
      <c r="AK56" s="455">
        <v>1</v>
      </c>
      <c r="AL56" s="159"/>
      <c r="AM56" s="159">
        <v>1</v>
      </c>
      <c r="AN56" s="501">
        <v>1</v>
      </c>
    </row>
    <row r="57" spans="1:40">
      <c r="A57" s="8" t="s">
        <v>10</v>
      </c>
      <c r="B57" s="8"/>
      <c r="C57" s="8" t="s">
        <v>104</v>
      </c>
      <c r="D57" s="236" t="s">
        <v>210</v>
      </c>
      <c r="E57" s="236" t="s">
        <v>210</v>
      </c>
      <c r="F57" s="236" t="s">
        <v>210</v>
      </c>
      <c r="G57" s="236" t="s">
        <v>210</v>
      </c>
      <c r="H57" s="236" t="s">
        <v>210</v>
      </c>
      <c r="I57" s="499"/>
      <c r="J57" s="499"/>
      <c r="K57" s="502"/>
      <c r="L57" s="498"/>
      <c r="M57" s="236" t="s">
        <v>210</v>
      </c>
      <c r="N57" s="236" t="s">
        <v>210</v>
      </c>
      <c r="O57" s="236" t="s">
        <v>210</v>
      </c>
      <c r="P57" s="236" t="s">
        <v>210</v>
      </c>
      <c r="Q57" s="236" t="s">
        <v>210</v>
      </c>
      <c r="R57" s="236" t="s">
        <v>210</v>
      </c>
      <c r="S57" s="499"/>
      <c r="T57" s="499"/>
      <c r="U57" s="502"/>
      <c r="V57" s="498"/>
      <c r="W57" s="236" t="s">
        <v>210</v>
      </c>
      <c r="X57" s="236" t="s">
        <v>210</v>
      </c>
      <c r="Y57" s="236" t="s">
        <v>210</v>
      </c>
      <c r="Z57" s="236" t="s">
        <v>210</v>
      </c>
      <c r="AA57" s="236" t="s">
        <v>210</v>
      </c>
      <c r="AB57" s="236" t="s">
        <v>210</v>
      </c>
      <c r="AC57" s="499"/>
      <c r="AD57" s="499"/>
      <c r="AE57" s="502"/>
      <c r="AF57" s="498"/>
      <c r="AG57" s="236" t="s">
        <v>210</v>
      </c>
      <c r="AH57" s="236" t="s">
        <v>210</v>
      </c>
      <c r="AI57" s="236" t="s">
        <v>210</v>
      </c>
      <c r="AJ57" s="236" t="s">
        <v>210</v>
      </c>
      <c r="AK57" s="236" t="s">
        <v>210</v>
      </c>
      <c r="AL57" s="499"/>
      <c r="AM57" s="499"/>
      <c r="AN57" s="502"/>
    </row>
    <row r="58" spans="1:40">
      <c r="A58" s="8" t="s">
        <v>10</v>
      </c>
      <c r="B58" s="8"/>
      <c r="C58" s="8" t="s">
        <v>105</v>
      </c>
      <c r="D58" s="236" t="s">
        <v>210</v>
      </c>
      <c r="E58" s="236">
        <v>7</v>
      </c>
      <c r="F58" s="236">
        <v>2</v>
      </c>
      <c r="G58" s="236">
        <v>7</v>
      </c>
      <c r="H58" s="455">
        <v>2</v>
      </c>
      <c r="I58" s="159">
        <v>3</v>
      </c>
      <c r="J58" s="159">
        <v>1</v>
      </c>
      <c r="K58" s="159"/>
      <c r="L58" s="498"/>
      <c r="M58" s="236" t="s">
        <v>210</v>
      </c>
      <c r="N58" s="236" t="s">
        <v>210</v>
      </c>
      <c r="O58" s="236" t="s">
        <v>210</v>
      </c>
      <c r="P58" s="236" t="s">
        <v>210</v>
      </c>
      <c r="Q58" s="236" t="s">
        <v>210</v>
      </c>
      <c r="R58" s="236" t="s">
        <v>210</v>
      </c>
      <c r="S58" s="499"/>
      <c r="T58" s="499"/>
      <c r="U58" s="499"/>
      <c r="V58" s="498"/>
      <c r="W58" s="236" t="s">
        <v>210</v>
      </c>
      <c r="X58" s="236" t="s">
        <v>210</v>
      </c>
      <c r="Y58" s="236" t="s">
        <v>210</v>
      </c>
      <c r="Z58" s="236" t="s">
        <v>210</v>
      </c>
      <c r="AA58" s="236">
        <v>3</v>
      </c>
      <c r="AB58" s="455">
        <v>1</v>
      </c>
      <c r="AC58" s="159">
        <v>2</v>
      </c>
      <c r="AD58" s="159">
        <v>1</v>
      </c>
      <c r="AE58" s="159"/>
      <c r="AF58" s="498"/>
      <c r="AG58" s="236">
        <v>4</v>
      </c>
      <c r="AH58" s="236">
        <v>7</v>
      </c>
      <c r="AI58" s="236">
        <v>2</v>
      </c>
      <c r="AJ58" s="236">
        <v>4</v>
      </c>
      <c r="AK58" s="500">
        <v>1</v>
      </c>
      <c r="AL58" s="501">
        <v>1</v>
      </c>
      <c r="AM58" s="501"/>
      <c r="AN58" s="501"/>
    </row>
    <row r="59" spans="1:40">
      <c r="A59" s="8" t="s">
        <v>10</v>
      </c>
      <c r="B59" s="8"/>
      <c r="C59" s="8" t="s">
        <v>106</v>
      </c>
      <c r="D59" s="236" t="s">
        <v>210</v>
      </c>
      <c r="E59" s="236">
        <v>1</v>
      </c>
      <c r="F59" s="236">
        <v>1</v>
      </c>
      <c r="G59" s="236">
        <v>4</v>
      </c>
      <c r="H59" s="455">
        <v>10</v>
      </c>
      <c r="I59" s="159">
        <v>5</v>
      </c>
      <c r="J59" s="159">
        <v>8</v>
      </c>
      <c r="K59" s="159">
        <v>10</v>
      </c>
      <c r="L59" s="498"/>
      <c r="M59" s="236" t="s">
        <v>210</v>
      </c>
      <c r="N59" s="236" t="s">
        <v>210</v>
      </c>
      <c r="O59" s="236" t="s">
        <v>210</v>
      </c>
      <c r="P59" s="236" t="s">
        <v>210</v>
      </c>
      <c r="Q59" s="236" t="s">
        <v>210</v>
      </c>
      <c r="R59" s="236" t="s">
        <v>210</v>
      </c>
      <c r="S59" s="499"/>
      <c r="T59" s="499"/>
      <c r="U59" s="499"/>
      <c r="V59" s="498"/>
      <c r="W59" s="236" t="s">
        <v>210</v>
      </c>
      <c r="X59" s="236">
        <v>2</v>
      </c>
      <c r="Y59" s="236" t="s">
        <v>210</v>
      </c>
      <c r="Z59" s="236" t="s">
        <v>210</v>
      </c>
      <c r="AA59" s="236">
        <v>1</v>
      </c>
      <c r="AB59" s="455">
        <v>5</v>
      </c>
      <c r="AC59" s="159">
        <v>2</v>
      </c>
      <c r="AD59" s="159">
        <v>4</v>
      </c>
      <c r="AE59" s="159">
        <v>4</v>
      </c>
      <c r="AF59" s="498"/>
      <c r="AG59" s="236">
        <v>4</v>
      </c>
      <c r="AH59" s="236">
        <v>1</v>
      </c>
      <c r="AI59" s="236">
        <v>1</v>
      </c>
      <c r="AJ59" s="236">
        <v>3</v>
      </c>
      <c r="AK59" s="500">
        <v>5</v>
      </c>
      <c r="AL59" s="501">
        <v>3</v>
      </c>
      <c r="AM59" s="501">
        <v>4</v>
      </c>
      <c r="AN59" s="501">
        <v>6</v>
      </c>
    </row>
    <row r="60" spans="1:40">
      <c r="A60" s="8" t="s">
        <v>10</v>
      </c>
      <c r="B60" s="8"/>
      <c r="C60" s="8" t="s">
        <v>107</v>
      </c>
      <c r="D60" s="236" t="s">
        <v>210</v>
      </c>
      <c r="E60" s="236" t="s">
        <v>210</v>
      </c>
      <c r="F60" s="236" t="s">
        <v>210</v>
      </c>
      <c r="G60" s="236" t="s">
        <v>210</v>
      </c>
      <c r="H60" s="455">
        <v>1</v>
      </c>
      <c r="I60" s="159"/>
      <c r="J60" s="159"/>
      <c r="K60" s="159"/>
      <c r="L60" s="498"/>
      <c r="M60" s="236" t="s">
        <v>210</v>
      </c>
      <c r="N60" s="236" t="s">
        <v>210</v>
      </c>
      <c r="O60" s="236" t="s">
        <v>210</v>
      </c>
      <c r="P60" s="236" t="s">
        <v>210</v>
      </c>
      <c r="Q60" s="236" t="s">
        <v>210</v>
      </c>
      <c r="R60" s="236" t="s">
        <v>210</v>
      </c>
      <c r="S60" s="499"/>
      <c r="T60" s="499"/>
      <c r="U60" s="499"/>
      <c r="V60" s="498"/>
      <c r="W60" s="236" t="s">
        <v>210</v>
      </c>
      <c r="X60" s="236" t="s">
        <v>210</v>
      </c>
      <c r="Y60" s="236" t="s">
        <v>210</v>
      </c>
      <c r="Z60" s="236" t="s">
        <v>210</v>
      </c>
      <c r="AA60" s="236" t="s">
        <v>210</v>
      </c>
      <c r="AB60" s="236" t="s">
        <v>210</v>
      </c>
      <c r="AC60" s="499"/>
      <c r="AD60" s="499"/>
      <c r="AE60" s="499"/>
      <c r="AF60" s="498"/>
      <c r="AG60" s="236">
        <v>1</v>
      </c>
      <c r="AH60" s="236" t="s">
        <v>210</v>
      </c>
      <c r="AI60" s="236" t="s">
        <v>210</v>
      </c>
      <c r="AJ60" s="236" t="s">
        <v>210</v>
      </c>
      <c r="AK60" s="455">
        <v>1</v>
      </c>
      <c r="AL60" s="159"/>
      <c r="AM60" s="159"/>
      <c r="AN60" s="501"/>
    </row>
    <row r="61" spans="1:40">
      <c r="A61" s="8" t="s">
        <v>10</v>
      </c>
      <c r="B61" s="8"/>
      <c r="C61" s="8" t="s">
        <v>108</v>
      </c>
      <c r="D61" s="236" t="s">
        <v>210</v>
      </c>
      <c r="E61" s="236" t="s">
        <v>210</v>
      </c>
      <c r="F61" s="236" t="s">
        <v>210</v>
      </c>
      <c r="G61" s="236">
        <v>2</v>
      </c>
      <c r="H61" s="455">
        <v>1</v>
      </c>
      <c r="I61" s="159">
        <v>2</v>
      </c>
      <c r="J61" s="159"/>
      <c r="K61" s="159"/>
      <c r="L61" s="498"/>
      <c r="M61" s="236" t="s">
        <v>210</v>
      </c>
      <c r="N61" s="236" t="s">
        <v>210</v>
      </c>
      <c r="O61" s="236" t="s">
        <v>210</v>
      </c>
      <c r="P61" s="236" t="s">
        <v>210</v>
      </c>
      <c r="Q61" s="236" t="s">
        <v>210</v>
      </c>
      <c r="R61" s="236" t="s">
        <v>210</v>
      </c>
      <c r="S61" s="499"/>
      <c r="T61" s="499"/>
      <c r="U61" s="499"/>
      <c r="V61" s="498"/>
      <c r="W61" s="236" t="s">
        <v>210</v>
      </c>
      <c r="X61" s="236" t="s">
        <v>210</v>
      </c>
      <c r="Y61" s="236" t="s">
        <v>210</v>
      </c>
      <c r="Z61" s="236" t="s">
        <v>210</v>
      </c>
      <c r="AA61" s="236" t="s">
        <v>210</v>
      </c>
      <c r="AB61" s="236" t="s">
        <v>210</v>
      </c>
      <c r="AC61" s="499"/>
      <c r="AD61" s="499"/>
      <c r="AE61" s="499"/>
      <c r="AF61" s="498"/>
      <c r="AG61" s="236">
        <v>1</v>
      </c>
      <c r="AH61" s="236" t="s">
        <v>210</v>
      </c>
      <c r="AI61" s="236" t="s">
        <v>210</v>
      </c>
      <c r="AJ61" s="236">
        <v>2</v>
      </c>
      <c r="AK61" s="455">
        <v>1</v>
      </c>
      <c r="AL61" s="159">
        <v>2</v>
      </c>
      <c r="AM61" s="159"/>
      <c r="AN61" s="501"/>
    </row>
    <row r="62" spans="1:40">
      <c r="A62" s="8" t="s">
        <v>10</v>
      </c>
      <c r="B62" s="8"/>
      <c r="C62" s="8" t="s">
        <v>109</v>
      </c>
      <c r="D62" s="236" t="s">
        <v>210</v>
      </c>
      <c r="E62" s="236">
        <v>2</v>
      </c>
      <c r="F62" s="236" t="s">
        <v>210</v>
      </c>
      <c r="G62" s="236">
        <v>1</v>
      </c>
      <c r="H62" s="236" t="s">
        <v>210</v>
      </c>
      <c r="I62" s="499">
        <v>1</v>
      </c>
      <c r="J62" s="499">
        <v>2</v>
      </c>
      <c r="K62" s="499">
        <v>1</v>
      </c>
      <c r="L62" s="498"/>
      <c r="M62" s="236" t="s">
        <v>210</v>
      </c>
      <c r="N62" s="236" t="s">
        <v>210</v>
      </c>
      <c r="O62" s="236" t="s">
        <v>210</v>
      </c>
      <c r="P62" s="236" t="s">
        <v>210</v>
      </c>
      <c r="Q62" s="236" t="s">
        <v>210</v>
      </c>
      <c r="R62" s="236" t="s">
        <v>210</v>
      </c>
      <c r="S62" s="499"/>
      <c r="T62" s="499"/>
      <c r="U62" s="499"/>
      <c r="V62" s="498"/>
      <c r="W62" s="236" t="s">
        <v>210</v>
      </c>
      <c r="X62" s="236" t="s">
        <v>210</v>
      </c>
      <c r="Y62" s="236">
        <v>2</v>
      </c>
      <c r="Z62" s="236" t="s">
        <v>210</v>
      </c>
      <c r="AA62" s="236" t="s">
        <v>210</v>
      </c>
      <c r="AB62" s="236" t="s">
        <v>210</v>
      </c>
      <c r="AC62" s="499"/>
      <c r="AD62" s="499"/>
      <c r="AE62" s="499"/>
      <c r="AF62" s="498"/>
      <c r="AG62" s="236">
        <v>2</v>
      </c>
      <c r="AH62" s="236" t="s">
        <v>210</v>
      </c>
      <c r="AI62" s="236" t="s">
        <v>210</v>
      </c>
      <c r="AJ62" s="236">
        <v>1</v>
      </c>
      <c r="AK62" s="236" t="s">
        <v>210</v>
      </c>
      <c r="AL62" s="499">
        <v>1</v>
      </c>
      <c r="AM62" s="499">
        <v>2</v>
      </c>
      <c r="AN62" s="501">
        <v>1</v>
      </c>
    </row>
    <row r="63" spans="1:40">
      <c r="A63" s="8" t="s">
        <v>10</v>
      </c>
      <c r="B63" s="8"/>
      <c r="C63" s="8" t="s">
        <v>110</v>
      </c>
      <c r="D63" s="236" t="s">
        <v>210</v>
      </c>
      <c r="E63" s="236" t="s">
        <v>210</v>
      </c>
      <c r="F63" s="236">
        <v>1</v>
      </c>
      <c r="G63" s="236" t="s">
        <v>210</v>
      </c>
      <c r="H63" s="455">
        <v>1</v>
      </c>
      <c r="I63" s="159"/>
      <c r="J63" s="159">
        <v>1</v>
      </c>
      <c r="K63" s="159"/>
      <c r="L63" s="498"/>
      <c r="M63" s="236" t="s">
        <v>210</v>
      </c>
      <c r="N63" s="236" t="s">
        <v>210</v>
      </c>
      <c r="O63" s="236" t="s">
        <v>210</v>
      </c>
      <c r="P63" s="236" t="s">
        <v>210</v>
      </c>
      <c r="Q63" s="236" t="s">
        <v>210</v>
      </c>
      <c r="R63" s="236" t="s">
        <v>210</v>
      </c>
      <c r="S63" s="499"/>
      <c r="T63" s="499"/>
      <c r="U63" s="499"/>
      <c r="V63" s="498"/>
      <c r="W63" s="236" t="s">
        <v>210</v>
      </c>
      <c r="X63" s="236" t="s">
        <v>210</v>
      </c>
      <c r="Y63" s="236" t="s">
        <v>210</v>
      </c>
      <c r="Z63" s="236" t="s">
        <v>210</v>
      </c>
      <c r="AA63" s="236" t="s">
        <v>210</v>
      </c>
      <c r="AB63" s="236" t="s">
        <v>210</v>
      </c>
      <c r="AC63" s="499"/>
      <c r="AD63" s="499"/>
      <c r="AE63" s="499"/>
      <c r="AF63" s="498"/>
      <c r="AG63" s="236" t="s">
        <v>210</v>
      </c>
      <c r="AH63" s="236" t="s">
        <v>210</v>
      </c>
      <c r="AI63" s="236">
        <v>1</v>
      </c>
      <c r="AJ63" s="236" t="s">
        <v>210</v>
      </c>
      <c r="AK63" s="455">
        <v>1</v>
      </c>
      <c r="AL63" s="159"/>
      <c r="AM63" s="159">
        <v>1</v>
      </c>
      <c r="AN63" s="501"/>
    </row>
    <row r="64" spans="1:40">
      <c r="A64" s="8" t="s">
        <v>10</v>
      </c>
      <c r="B64" s="8" t="s">
        <v>111</v>
      </c>
      <c r="C64" s="8"/>
      <c r="D64" s="236" t="s">
        <v>210</v>
      </c>
      <c r="E64" s="236" t="s">
        <v>210</v>
      </c>
      <c r="F64" s="236" t="s">
        <v>210</v>
      </c>
      <c r="G64" s="236" t="s">
        <v>210</v>
      </c>
      <c r="H64" s="236" t="s">
        <v>210</v>
      </c>
      <c r="I64" s="499"/>
      <c r="J64" s="499"/>
      <c r="K64" s="499"/>
      <c r="L64" s="498"/>
      <c r="M64" s="236" t="s">
        <v>210</v>
      </c>
      <c r="N64" s="236" t="s">
        <v>210</v>
      </c>
      <c r="O64" s="236" t="s">
        <v>210</v>
      </c>
      <c r="P64" s="236" t="s">
        <v>210</v>
      </c>
      <c r="Q64" s="236" t="s">
        <v>210</v>
      </c>
      <c r="R64" s="236" t="s">
        <v>210</v>
      </c>
      <c r="S64" s="499"/>
      <c r="T64" s="499"/>
      <c r="U64" s="499"/>
      <c r="V64" s="498"/>
      <c r="W64" s="236" t="s">
        <v>210</v>
      </c>
      <c r="X64" s="236" t="s">
        <v>210</v>
      </c>
      <c r="Y64" s="236" t="s">
        <v>210</v>
      </c>
      <c r="Z64" s="236" t="s">
        <v>210</v>
      </c>
      <c r="AA64" s="236" t="s">
        <v>210</v>
      </c>
      <c r="AB64" s="236" t="s">
        <v>210</v>
      </c>
      <c r="AC64" s="499"/>
      <c r="AD64" s="499"/>
      <c r="AE64" s="499"/>
      <c r="AF64" s="498"/>
      <c r="AG64" s="236" t="s">
        <v>210</v>
      </c>
      <c r="AH64" s="236" t="s">
        <v>210</v>
      </c>
      <c r="AI64" s="236" t="s">
        <v>210</v>
      </c>
      <c r="AJ64" s="236" t="s">
        <v>210</v>
      </c>
      <c r="AK64" s="236" t="s">
        <v>210</v>
      </c>
      <c r="AL64" s="499"/>
      <c r="AM64" s="499"/>
      <c r="AN64" s="501"/>
    </row>
    <row r="65" spans="1:40">
      <c r="A65" s="8" t="s">
        <v>10</v>
      </c>
      <c r="B65" s="8"/>
      <c r="C65" s="8" t="s">
        <v>112</v>
      </c>
      <c r="D65" s="236" t="s">
        <v>210</v>
      </c>
      <c r="E65" s="236" t="s">
        <v>210</v>
      </c>
      <c r="F65" s="236" t="s">
        <v>210</v>
      </c>
      <c r="G65" s="236">
        <v>1</v>
      </c>
      <c r="H65" s="455">
        <v>4</v>
      </c>
      <c r="I65" s="159">
        <v>5</v>
      </c>
      <c r="J65" s="159"/>
      <c r="K65" s="159">
        <v>3</v>
      </c>
      <c r="L65" s="498"/>
      <c r="M65" s="236" t="s">
        <v>210</v>
      </c>
      <c r="N65" s="236" t="s">
        <v>210</v>
      </c>
      <c r="O65" s="236" t="s">
        <v>210</v>
      </c>
      <c r="P65" s="236" t="s">
        <v>210</v>
      </c>
      <c r="Q65" s="236" t="s">
        <v>210</v>
      </c>
      <c r="R65" s="236" t="s">
        <v>210</v>
      </c>
      <c r="S65" s="499"/>
      <c r="T65" s="499"/>
      <c r="U65" s="499"/>
      <c r="V65" s="498"/>
      <c r="W65" s="236" t="s">
        <v>210</v>
      </c>
      <c r="X65" s="236" t="s">
        <v>210</v>
      </c>
      <c r="Y65" s="236" t="s">
        <v>210</v>
      </c>
      <c r="Z65" s="236" t="s">
        <v>210</v>
      </c>
      <c r="AA65" s="236" t="s">
        <v>210</v>
      </c>
      <c r="AB65" s="236" t="s">
        <v>210</v>
      </c>
      <c r="AC65" s="499"/>
      <c r="AD65" s="499"/>
      <c r="AE65" s="499"/>
      <c r="AF65" s="498"/>
      <c r="AG65" s="236" t="s">
        <v>210</v>
      </c>
      <c r="AH65" s="236" t="s">
        <v>210</v>
      </c>
      <c r="AI65" s="236" t="s">
        <v>210</v>
      </c>
      <c r="AJ65" s="236">
        <v>1</v>
      </c>
      <c r="AK65" s="455">
        <v>4</v>
      </c>
      <c r="AL65" s="159">
        <v>5</v>
      </c>
      <c r="AM65" s="159"/>
      <c r="AN65" s="501">
        <v>3</v>
      </c>
    </row>
    <row r="66" spans="1:40">
      <c r="A66" s="8" t="s">
        <v>10</v>
      </c>
      <c r="B66" s="8"/>
      <c r="C66" s="8" t="s">
        <v>113</v>
      </c>
      <c r="D66" s="236" t="s">
        <v>210</v>
      </c>
      <c r="E66" s="236">
        <v>3</v>
      </c>
      <c r="F66" s="236">
        <v>5</v>
      </c>
      <c r="G66" s="236">
        <v>10</v>
      </c>
      <c r="H66" s="455">
        <v>3</v>
      </c>
      <c r="I66" s="159">
        <v>4</v>
      </c>
      <c r="J66" s="159">
        <v>1</v>
      </c>
      <c r="K66" s="159">
        <v>6</v>
      </c>
      <c r="L66" s="498"/>
      <c r="M66" s="236" t="s">
        <v>210</v>
      </c>
      <c r="N66" s="236" t="s">
        <v>210</v>
      </c>
      <c r="O66" s="236" t="s">
        <v>210</v>
      </c>
      <c r="P66" s="236" t="s">
        <v>210</v>
      </c>
      <c r="Q66" s="236">
        <v>1</v>
      </c>
      <c r="R66" s="455">
        <v>1</v>
      </c>
      <c r="S66" s="159"/>
      <c r="T66" s="159">
        <v>1</v>
      </c>
      <c r="U66" s="159">
        <f>SUM(T66)</f>
        <v>1</v>
      </c>
      <c r="V66" s="498"/>
      <c r="W66" s="236" t="s">
        <v>210</v>
      </c>
      <c r="X66" s="236">
        <v>1</v>
      </c>
      <c r="Y66" s="236" t="s">
        <v>210</v>
      </c>
      <c r="Z66" s="236">
        <v>4</v>
      </c>
      <c r="AA66" s="236">
        <v>7</v>
      </c>
      <c r="AB66" s="500">
        <v>1</v>
      </c>
      <c r="AC66" s="501">
        <v>2</v>
      </c>
      <c r="AD66" s="501"/>
      <c r="AE66" s="501">
        <v>1</v>
      </c>
      <c r="AF66" s="498"/>
      <c r="AG66" s="236">
        <v>2</v>
      </c>
      <c r="AH66" s="236">
        <v>3</v>
      </c>
      <c r="AI66" s="236">
        <v>1</v>
      </c>
      <c r="AJ66" s="236">
        <v>2</v>
      </c>
      <c r="AK66" s="500">
        <v>1</v>
      </c>
      <c r="AL66" s="501">
        <v>2</v>
      </c>
      <c r="AM66" s="501"/>
      <c r="AN66" s="501">
        <v>4</v>
      </c>
    </row>
    <row r="67" spans="1:40">
      <c r="A67" s="8" t="s">
        <v>10</v>
      </c>
      <c r="B67" s="8"/>
      <c r="C67" s="8" t="s">
        <v>114</v>
      </c>
      <c r="D67" s="236" t="s">
        <v>210</v>
      </c>
      <c r="E67" s="236">
        <v>4</v>
      </c>
      <c r="F67" s="236" t="s">
        <v>210</v>
      </c>
      <c r="G67" s="236">
        <v>3</v>
      </c>
      <c r="H67" s="455">
        <v>2</v>
      </c>
      <c r="I67" s="159">
        <v>3</v>
      </c>
      <c r="J67" s="159">
        <v>2</v>
      </c>
      <c r="K67" s="159"/>
      <c r="L67" s="498"/>
      <c r="M67" s="236" t="s">
        <v>210</v>
      </c>
      <c r="N67" s="236" t="s">
        <v>210</v>
      </c>
      <c r="O67" s="236" t="s">
        <v>210</v>
      </c>
      <c r="P67" s="236" t="s">
        <v>210</v>
      </c>
      <c r="Q67" s="236" t="s">
        <v>210</v>
      </c>
      <c r="R67" s="236" t="s">
        <v>210</v>
      </c>
      <c r="S67" s="499"/>
      <c r="T67" s="499"/>
      <c r="U67" s="499"/>
      <c r="V67" s="498"/>
      <c r="W67" s="236">
        <v>1</v>
      </c>
      <c r="X67" s="236">
        <v>3</v>
      </c>
      <c r="Y67" s="236" t="s">
        <v>210</v>
      </c>
      <c r="Z67" s="236" t="s">
        <v>210</v>
      </c>
      <c r="AA67" s="236">
        <v>1</v>
      </c>
      <c r="AB67" s="500">
        <v>1</v>
      </c>
      <c r="AC67" s="501">
        <v>1</v>
      </c>
      <c r="AD67" s="501"/>
      <c r="AE67" s="501"/>
      <c r="AF67" s="498"/>
      <c r="AG67" s="236" t="s">
        <v>210</v>
      </c>
      <c r="AH67" s="236">
        <v>4</v>
      </c>
      <c r="AI67" s="236" t="s">
        <v>210</v>
      </c>
      <c r="AJ67" s="236">
        <v>2</v>
      </c>
      <c r="AK67" s="455">
        <v>1</v>
      </c>
      <c r="AL67" s="159">
        <v>2</v>
      </c>
      <c r="AM67" s="159">
        <v>2</v>
      </c>
      <c r="AN67" s="501"/>
    </row>
    <row r="68" spans="1:40">
      <c r="A68" s="8" t="s">
        <v>10</v>
      </c>
      <c r="B68" s="8"/>
      <c r="C68" s="8" t="s">
        <v>115</v>
      </c>
      <c r="D68" s="236" t="s">
        <v>210</v>
      </c>
      <c r="E68" s="236" t="s">
        <v>210</v>
      </c>
      <c r="F68" s="236" t="s">
        <v>210</v>
      </c>
      <c r="G68" s="236" t="s">
        <v>210</v>
      </c>
      <c r="H68" s="236" t="s">
        <v>210</v>
      </c>
      <c r="I68" s="499"/>
      <c r="J68" s="499"/>
      <c r="K68" s="499"/>
      <c r="L68" s="498"/>
      <c r="M68" s="236" t="s">
        <v>210</v>
      </c>
      <c r="N68" s="236" t="s">
        <v>210</v>
      </c>
      <c r="O68" s="236" t="s">
        <v>210</v>
      </c>
      <c r="P68" s="236" t="s">
        <v>210</v>
      </c>
      <c r="Q68" s="236" t="s">
        <v>210</v>
      </c>
      <c r="R68" s="236" t="s">
        <v>210</v>
      </c>
      <c r="S68" s="499"/>
      <c r="T68" s="499"/>
      <c r="U68" s="499"/>
      <c r="V68" s="498"/>
      <c r="W68" s="236" t="s">
        <v>210</v>
      </c>
      <c r="X68" s="236" t="s">
        <v>210</v>
      </c>
      <c r="Y68" s="236" t="s">
        <v>210</v>
      </c>
      <c r="Z68" s="236" t="s">
        <v>210</v>
      </c>
      <c r="AA68" s="236" t="s">
        <v>210</v>
      </c>
      <c r="AB68" s="236" t="s">
        <v>210</v>
      </c>
      <c r="AC68" s="499"/>
      <c r="AD68" s="499"/>
      <c r="AE68" s="499"/>
      <c r="AF68" s="498"/>
      <c r="AG68" s="236">
        <v>1</v>
      </c>
      <c r="AH68" s="236" t="s">
        <v>210</v>
      </c>
      <c r="AI68" s="236" t="s">
        <v>210</v>
      </c>
      <c r="AJ68" s="236" t="s">
        <v>210</v>
      </c>
      <c r="AK68" s="236" t="s">
        <v>210</v>
      </c>
      <c r="AL68" s="499"/>
      <c r="AM68" s="499"/>
      <c r="AN68" s="501"/>
    </row>
    <row r="69" spans="1:40">
      <c r="A69" s="8" t="s">
        <v>10</v>
      </c>
      <c r="B69" s="8"/>
      <c r="C69" s="8" t="s">
        <v>116</v>
      </c>
      <c r="D69" s="236" t="s">
        <v>210</v>
      </c>
      <c r="E69" s="236">
        <v>2</v>
      </c>
      <c r="F69" s="236">
        <v>1</v>
      </c>
      <c r="G69" s="236" t="s">
        <v>210</v>
      </c>
      <c r="H69" s="236" t="s">
        <v>210</v>
      </c>
      <c r="I69" s="499">
        <v>2</v>
      </c>
      <c r="J69" s="499"/>
      <c r="K69" s="499"/>
      <c r="L69" s="498"/>
      <c r="M69" s="236">
        <v>2</v>
      </c>
      <c r="N69" s="236" t="s">
        <v>210</v>
      </c>
      <c r="O69" s="236" t="s">
        <v>210</v>
      </c>
      <c r="P69" s="236">
        <v>1</v>
      </c>
      <c r="Q69" s="236" t="s">
        <v>210</v>
      </c>
      <c r="R69" s="236" t="s">
        <v>210</v>
      </c>
      <c r="S69" s="499">
        <v>1</v>
      </c>
      <c r="T69" s="499"/>
      <c r="U69" s="499"/>
      <c r="V69" s="498"/>
      <c r="W69" s="236" t="s">
        <v>210</v>
      </c>
      <c r="X69" s="236" t="s">
        <v>210</v>
      </c>
      <c r="Y69" s="236">
        <v>2</v>
      </c>
      <c r="Z69" s="236" t="s">
        <v>210</v>
      </c>
      <c r="AA69" s="236" t="s">
        <v>210</v>
      </c>
      <c r="AB69" s="236" t="s">
        <v>210</v>
      </c>
      <c r="AC69" s="499">
        <v>1</v>
      </c>
      <c r="AD69" s="499"/>
      <c r="AE69" s="499"/>
      <c r="AF69" s="498"/>
      <c r="AG69" s="236">
        <v>1</v>
      </c>
      <c r="AH69" s="236" t="s">
        <v>210</v>
      </c>
      <c r="AI69" s="236" t="s">
        <v>210</v>
      </c>
      <c r="AJ69" s="236" t="s">
        <v>210</v>
      </c>
      <c r="AK69" s="236" t="s">
        <v>210</v>
      </c>
      <c r="AL69" s="499"/>
      <c r="AM69" s="499"/>
      <c r="AN69" s="501"/>
    </row>
    <row r="70" spans="1:40" s="2" customFormat="1">
      <c r="A70" s="9" t="s">
        <v>530</v>
      </c>
      <c r="B70" s="9"/>
      <c r="C70" s="9"/>
      <c r="D70" s="503">
        <v>38</v>
      </c>
      <c r="E70" s="503">
        <v>32</v>
      </c>
      <c r="F70" s="503">
        <v>30</v>
      </c>
      <c r="G70" s="503">
        <v>46</v>
      </c>
      <c r="H70" s="440">
        <v>40</v>
      </c>
      <c r="I70" s="440">
        <v>41</v>
      </c>
      <c r="J70" s="440">
        <f>SUM(J26:J69)</f>
        <v>53</v>
      </c>
      <c r="K70" s="440">
        <f>SUM(K26:K69)</f>
        <v>46</v>
      </c>
      <c r="L70" s="504"/>
      <c r="M70" s="503">
        <v>4</v>
      </c>
      <c r="N70" s="503">
        <v>0</v>
      </c>
      <c r="O70" s="503">
        <v>0</v>
      </c>
      <c r="P70" s="503">
        <v>1</v>
      </c>
      <c r="Q70" s="503">
        <v>1</v>
      </c>
      <c r="R70" s="440">
        <v>1</v>
      </c>
      <c r="S70" s="440">
        <v>2</v>
      </c>
      <c r="T70" s="440">
        <v>3</v>
      </c>
      <c r="U70" s="440">
        <v>2</v>
      </c>
      <c r="V70" s="504"/>
      <c r="W70" s="503">
        <v>2</v>
      </c>
      <c r="X70" s="503">
        <v>11</v>
      </c>
      <c r="Y70" s="503">
        <v>8</v>
      </c>
      <c r="Z70" s="503">
        <v>12</v>
      </c>
      <c r="AA70" s="503">
        <v>16</v>
      </c>
      <c r="AB70" s="440">
        <v>12</v>
      </c>
      <c r="AC70" s="440">
        <v>11</v>
      </c>
      <c r="AD70" s="440">
        <v>6</v>
      </c>
      <c r="AE70" s="440">
        <f>SUM(AE26:AE69)</f>
        <v>12</v>
      </c>
      <c r="AF70" s="504"/>
      <c r="AG70" s="503">
        <v>27</v>
      </c>
      <c r="AH70" s="503">
        <v>24</v>
      </c>
      <c r="AI70" s="503">
        <v>17</v>
      </c>
      <c r="AJ70" s="503">
        <v>29</v>
      </c>
      <c r="AK70" s="440">
        <v>27</v>
      </c>
      <c r="AL70" s="440">
        <v>28</v>
      </c>
      <c r="AM70" s="440">
        <f>SUM(AM26:AM69)</f>
        <v>44</v>
      </c>
      <c r="AN70" s="505">
        <f>SUM(AN26:AN69)</f>
        <v>32</v>
      </c>
    </row>
    <row r="71" spans="1:40">
      <c r="A71" s="8" t="s">
        <v>11</v>
      </c>
      <c r="B71" s="8" t="s">
        <v>117</v>
      </c>
      <c r="C71" s="8"/>
      <c r="D71" s="236" t="s">
        <v>210</v>
      </c>
      <c r="E71" s="236" t="s">
        <v>210</v>
      </c>
      <c r="F71" s="236" t="s">
        <v>210</v>
      </c>
      <c r="G71" s="236" t="s">
        <v>210</v>
      </c>
      <c r="H71" s="236" t="s">
        <v>210</v>
      </c>
      <c r="I71" s="499"/>
      <c r="J71" s="499"/>
      <c r="K71" s="499"/>
      <c r="L71" s="498"/>
      <c r="M71" s="236" t="s">
        <v>210</v>
      </c>
      <c r="N71" s="236" t="s">
        <v>210</v>
      </c>
      <c r="O71" s="236" t="s">
        <v>210</v>
      </c>
      <c r="P71" s="236" t="s">
        <v>210</v>
      </c>
      <c r="Q71" s="236" t="s">
        <v>210</v>
      </c>
      <c r="R71" s="236" t="s">
        <v>210</v>
      </c>
      <c r="S71" s="499"/>
      <c r="T71" s="499"/>
      <c r="U71" s="499"/>
      <c r="V71" s="498"/>
      <c r="W71" s="236" t="s">
        <v>210</v>
      </c>
      <c r="X71" s="236" t="s">
        <v>210</v>
      </c>
      <c r="Y71" s="236" t="s">
        <v>210</v>
      </c>
      <c r="Z71" s="236" t="s">
        <v>210</v>
      </c>
      <c r="AA71" s="236" t="s">
        <v>210</v>
      </c>
      <c r="AB71" s="236" t="s">
        <v>210</v>
      </c>
      <c r="AC71" s="499"/>
      <c r="AD71" s="499"/>
      <c r="AE71" s="499"/>
      <c r="AF71" s="498"/>
      <c r="AG71" s="236" t="s">
        <v>210</v>
      </c>
      <c r="AH71" s="236" t="s">
        <v>210</v>
      </c>
      <c r="AI71" s="236" t="s">
        <v>210</v>
      </c>
      <c r="AJ71" s="236" t="s">
        <v>210</v>
      </c>
      <c r="AK71" s="236" t="s">
        <v>210</v>
      </c>
      <c r="AL71" s="499"/>
      <c r="AM71" s="499"/>
      <c r="AN71" s="501"/>
    </row>
    <row r="72" spans="1:40">
      <c r="A72" s="8" t="s">
        <v>11</v>
      </c>
      <c r="B72" s="8"/>
      <c r="C72" s="8" t="s">
        <v>118</v>
      </c>
      <c r="D72" s="236" t="s">
        <v>210</v>
      </c>
      <c r="E72" s="236" t="s">
        <v>210</v>
      </c>
      <c r="F72" s="236">
        <v>4</v>
      </c>
      <c r="G72" s="236">
        <v>3</v>
      </c>
      <c r="H72" s="455">
        <v>1</v>
      </c>
      <c r="I72" s="159">
        <v>1</v>
      </c>
      <c r="J72" s="159">
        <v>2</v>
      </c>
      <c r="K72" s="159">
        <v>2</v>
      </c>
      <c r="L72" s="498"/>
      <c r="M72" s="236" t="s">
        <v>210</v>
      </c>
      <c r="N72" s="236" t="s">
        <v>210</v>
      </c>
      <c r="O72" s="236" t="s">
        <v>210</v>
      </c>
      <c r="P72" s="236" t="s">
        <v>210</v>
      </c>
      <c r="Q72" s="236" t="s">
        <v>210</v>
      </c>
      <c r="R72" s="236" t="s">
        <v>210</v>
      </c>
      <c r="S72" s="499"/>
      <c r="T72" s="499">
        <v>1</v>
      </c>
      <c r="U72" s="499"/>
      <c r="V72" s="498"/>
      <c r="W72" s="236" t="s">
        <v>210</v>
      </c>
      <c r="X72" s="236" t="s">
        <v>210</v>
      </c>
      <c r="Y72" s="236" t="s">
        <v>210</v>
      </c>
      <c r="Z72" s="236">
        <v>4</v>
      </c>
      <c r="AA72" s="236">
        <v>3</v>
      </c>
      <c r="AB72" s="455">
        <v>1</v>
      </c>
      <c r="AC72" s="159">
        <v>1</v>
      </c>
      <c r="AD72" s="159">
        <v>1</v>
      </c>
      <c r="AE72" s="159">
        <v>1</v>
      </c>
      <c r="AF72" s="498"/>
      <c r="AG72" s="236" t="s">
        <v>210</v>
      </c>
      <c r="AH72" s="236" t="s">
        <v>210</v>
      </c>
      <c r="AI72" s="236" t="s">
        <v>210</v>
      </c>
      <c r="AJ72" s="236" t="s">
        <v>210</v>
      </c>
      <c r="AK72" s="236" t="s">
        <v>210</v>
      </c>
      <c r="AL72" s="499"/>
      <c r="AM72" s="499"/>
      <c r="AN72" s="501">
        <v>1</v>
      </c>
    </row>
    <row r="73" spans="1:40">
      <c r="A73" s="8" t="s">
        <v>11</v>
      </c>
      <c r="B73" s="8"/>
      <c r="C73" s="8" t="s">
        <v>119</v>
      </c>
      <c r="D73" s="236" t="s">
        <v>210</v>
      </c>
      <c r="E73" s="236">
        <v>1</v>
      </c>
      <c r="F73" s="236">
        <v>1</v>
      </c>
      <c r="G73" s="236" t="s">
        <v>210</v>
      </c>
      <c r="H73" s="455">
        <v>1</v>
      </c>
      <c r="I73" s="159">
        <v>2</v>
      </c>
      <c r="J73" s="159"/>
      <c r="K73" s="159"/>
      <c r="L73" s="498"/>
      <c r="M73" s="236" t="s">
        <v>210</v>
      </c>
      <c r="N73" s="236" t="s">
        <v>210</v>
      </c>
      <c r="O73" s="236" t="s">
        <v>210</v>
      </c>
      <c r="P73" s="236" t="s">
        <v>210</v>
      </c>
      <c r="Q73" s="236" t="s">
        <v>210</v>
      </c>
      <c r="R73" s="236" t="s">
        <v>210</v>
      </c>
      <c r="S73" s="499"/>
      <c r="T73" s="499"/>
      <c r="U73" s="499"/>
      <c r="V73" s="498"/>
      <c r="W73" s="236" t="s">
        <v>210</v>
      </c>
      <c r="X73" s="236" t="s">
        <v>210</v>
      </c>
      <c r="Y73" s="236" t="s">
        <v>210</v>
      </c>
      <c r="Z73" s="236" t="s">
        <v>210</v>
      </c>
      <c r="AA73" s="236" t="s">
        <v>210</v>
      </c>
      <c r="AB73" s="236" t="s">
        <v>210</v>
      </c>
      <c r="AC73" s="499"/>
      <c r="AD73" s="499"/>
      <c r="AE73" s="499"/>
      <c r="AF73" s="498"/>
      <c r="AG73" s="236" t="s">
        <v>210</v>
      </c>
      <c r="AH73" s="236">
        <v>1</v>
      </c>
      <c r="AI73" s="236">
        <v>1</v>
      </c>
      <c r="AJ73" s="236" t="s">
        <v>210</v>
      </c>
      <c r="AK73" s="455">
        <v>1</v>
      </c>
      <c r="AL73" s="159">
        <v>2</v>
      </c>
      <c r="AM73" s="159"/>
      <c r="AN73" s="501"/>
    </row>
    <row r="74" spans="1:40">
      <c r="A74" s="8" t="s">
        <v>11</v>
      </c>
      <c r="B74" s="8" t="s">
        <v>120</v>
      </c>
      <c r="C74" s="8"/>
      <c r="D74" s="236" t="s">
        <v>210</v>
      </c>
      <c r="E74" s="236" t="s">
        <v>210</v>
      </c>
      <c r="F74" s="236">
        <v>1</v>
      </c>
      <c r="G74" s="236" t="s">
        <v>210</v>
      </c>
      <c r="H74" s="236" t="s">
        <v>210</v>
      </c>
      <c r="I74" s="499"/>
      <c r="J74" s="499"/>
      <c r="K74" s="499"/>
      <c r="L74" s="498"/>
      <c r="M74" s="236" t="s">
        <v>210</v>
      </c>
      <c r="N74" s="236" t="s">
        <v>210</v>
      </c>
      <c r="O74" s="236" t="s">
        <v>210</v>
      </c>
      <c r="P74" s="236" t="s">
        <v>210</v>
      </c>
      <c r="Q74" s="236" t="s">
        <v>210</v>
      </c>
      <c r="R74" s="236" t="s">
        <v>210</v>
      </c>
      <c r="S74" s="499"/>
      <c r="T74" s="499"/>
      <c r="U74" s="499"/>
      <c r="V74" s="498"/>
      <c r="W74" s="236" t="s">
        <v>210</v>
      </c>
      <c r="X74" s="236" t="s">
        <v>210</v>
      </c>
      <c r="Y74" s="236" t="s">
        <v>210</v>
      </c>
      <c r="Z74" s="236" t="s">
        <v>210</v>
      </c>
      <c r="AA74" s="236" t="s">
        <v>210</v>
      </c>
      <c r="AB74" s="236" t="s">
        <v>210</v>
      </c>
      <c r="AC74" s="499"/>
      <c r="AD74" s="499"/>
      <c r="AE74" s="499"/>
      <c r="AF74" s="498"/>
      <c r="AG74" s="236" t="s">
        <v>210</v>
      </c>
      <c r="AH74" s="236" t="s">
        <v>210</v>
      </c>
      <c r="AI74" s="236">
        <v>1</v>
      </c>
      <c r="AJ74" s="236" t="s">
        <v>210</v>
      </c>
      <c r="AK74" s="236" t="s">
        <v>210</v>
      </c>
      <c r="AL74" s="499"/>
      <c r="AM74" s="499"/>
      <c r="AN74" s="501"/>
    </row>
    <row r="75" spans="1:40">
      <c r="A75" s="8" t="s">
        <v>11</v>
      </c>
      <c r="B75" s="8"/>
      <c r="C75" s="8" t="s">
        <v>121</v>
      </c>
      <c r="D75" s="236" t="s">
        <v>210</v>
      </c>
      <c r="E75" s="236" t="s">
        <v>210</v>
      </c>
      <c r="F75" s="236">
        <v>1</v>
      </c>
      <c r="G75" s="236" t="s">
        <v>210</v>
      </c>
      <c r="H75" s="455">
        <v>1</v>
      </c>
      <c r="I75" s="159"/>
      <c r="J75" s="159"/>
      <c r="K75" s="159">
        <v>2</v>
      </c>
      <c r="L75" s="498"/>
      <c r="M75" s="236" t="s">
        <v>210</v>
      </c>
      <c r="N75" s="236" t="s">
        <v>210</v>
      </c>
      <c r="O75" s="236" t="s">
        <v>210</v>
      </c>
      <c r="P75" s="236" t="s">
        <v>210</v>
      </c>
      <c r="Q75" s="236" t="s">
        <v>210</v>
      </c>
      <c r="R75" s="236" t="s">
        <v>210</v>
      </c>
      <c r="S75" s="499"/>
      <c r="T75" s="499"/>
      <c r="U75" s="499"/>
      <c r="V75" s="498"/>
      <c r="W75" s="236" t="s">
        <v>210</v>
      </c>
      <c r="X75" s="236" t="s">
        <v>210</v>
      </c>
      <c r="Y75" s="236" t="s">
        <v>210</v>
      </c>
      <c r="Z75" s="236">
        <v>1</v>
      </c>
      <c r="AA75" s="236" t="s">
        <v>210</v>
      </c>
      <c r="AB75" s="455">
        <v>1</v>
      </c>
      <c r="AC75" s="159"/>
      <c r="AD75" s="159"/>
      <c r="AE75" s="159">
        <v>2</v>
      </c>
      <c r="AF75" s="498"/>
      <c r="AG75" s="236" t="s">
        <v>210</v>
      </c>
      <c r="AH75" s="236">
        <v>1</v>
      </c>
      <c r="AI75" s="236" t="s">
        <v>210</v>
      </c>
      <c r="AJ75" s="236" t="s">
        <v>210</v>
      </c>
      <c r="AK75" s="236" t="s">
        <v>210</v>
      </c>
      <c r="AL75" s="499"/>
      <c r="AM75" s="499"/>
      <c r="AN75" s="501"/>
    </row>
    <row r="76" spans="1:40">
      <c r="A76" s="8" t="s">
        <v>11</v>
      </c>
      <c r="B76" s="8"/>
      <c r="C76" s="8" t="s">
        <v>455</v>
      </c>
      <c r="D76" s="236" t="s">
        <v>210</v>
      </c>
      <c r="E76" s="236" t="s">
        <v>210</v>
      </c>
      <c r="F76" s="236" t="s">
        <v>210</v>
      </c>
      <c r="G76" s="236" t="s">
        <v>210</v>
      </c>
      <c r="H76" s="236" t="s">
        <v>210</v>
      </c>
      <c r="I76" s="499"/>
      <c r="J76" s="499"/>
      <c r="K76" s="499"/>
      <c r="L76" s="498"/>
      <c r="M76" s="236" t="s">
        <v>210</v>
      </c>
      <c r="N76" s="236" t="s">
        <v>210</v>
      </c>
      <c r="O76" s="236" t="s">
        <v>210</v>
      </c>
      <c r="P76" s="236" t="s">
        <v>210</v>
      </c>
      <c r="Q76" s="236" t="s">
        <v>210</v>
      </c>
      <c r="R76" s="236" t="s">
        <v>210</v>
      </c>
      <c r="S76" s="499"/>
      <c r="T76" s="499"/>
      <c r="U76" s="499"/>
      <c r="V76" s="498"/>
      <c r="W76" s="236" t="s">
        <v>210</v>
      </c>
      <c r="X76" s="236" t="s">
        <v>210</v>
      </c>
      <c r="Y76" s="236" t="s">
        <v>210</v>
      </c>
      <c r="Z76" s="236" t="s">
        <v>210</v>
      </c>
      <c r="AA76" s="236" t="s">
        <v>210</v>
      </c>
      <c r="AB76" s="236" t="s">
        <v>210</v>
      </c>
      <c r="AC76" s="499"/>
      <c r="AD76" s="499"/>
      <c r="AE76" s="499"/>
      <c r="AF76" s="498"/>
      <c r="AG76" s="236" t="s">
        <v>210</v>
      </c>
      <c r="AH76" s="236" t="s">
        <v>210</v>
      </c>
      <c r="AI76" s="236" t="s">
        <v>210</v>
      </c>
      <c r="AJ76" s="236" t="s">
        <v>210</v>
      </c>
      <c r="AK76" s="236" t="s">
        <v>210</v>
      </c>
      <c r="AL76" s="499"/>
      <c r="AM76" s="499"/>
      <c r="AN76" s="501"/>
    </row>
    <row r="77" spans="1:40">
      <c r="A77" s="8" t="s">
        <v>11</v>
      </c>
      <c r="B77" s="8" t="s">
        <v>123</v>
      </c>
      <c r="C77" s="8"/>
      <c r="D77" s="236" t="s">
        <v>210</v>
      </c>
      <c r="E77" s="236" t="s">
        <v>210</v>
      </c>
      <c r="F77" s="236" t="s">
        <v>210</v>
      </c>
      <c r="G77" s="236" t="s">
        <v>210</v>
      </c>
      <c r="H77" s="236" t="s">
        <v>210</v>
      </c>
      <c r="I77" s="499"/>
      <c r="J77" s="499"/>
      <c r="K77" s="499"/>
      <c r="L77" s="498"/>
      <c r="M77" s="236" t="s">
        <v>210</v>
      </c>
      <c r="N77" s="236" t="s">
        <v>210</v>
      </c>
      <c r="O77" s="236" t="s">
        <v>210</v>
      </c>
      <c r="P77" s="236" t="s">
        <v>210</v>
      </c>
      <c r="Q77" s="236" t="s">
        <v>210</v>
      </c>
      <c r="R77" s="236" t="s">
        <v>210</v>
      </c>
      <c r="S77" s="499"/>
      <c r="T77" s="499"/>
      <c r="U77" s="499"/>
      <c r="V77" s="498"/>
      <c r="W77" s="236" t="s">
        <v>210</v>
      </c>
      <c r="X77" s="236" t="s">
        <v>210</v>
      </c>
      <c r="Y77" s="236" t="s">
        <v>210</v>
      </c>
      <c r="Z77" s="236" t="s">
        <v>210</v>
      </c>
      <c r="AA77" s="236" t="s">
        <v>210</v>
      </c>
      <c r="AB77" s="236" t="s">
        <v>210</v>
      </c>
      <c r="AC77" s="499"/>
      <c r="AD77" s="499"/>
      <c r="AE77" s="499"/>
      <c r="AF77" s="498"/>
      <c r="AG77" s="236" t="s">
        <v>210</v>
      </c>
      <c r="AH77" s="236" t="s">
        <v>210</v>
      </c>
      <c r="AI77" s="236" t="s">
        <v>210</v>
      </c>
      <c r="AJ77" s="236" t="s">
        <v>210</v>
      </c>
      <c r="AK77" s="236" t="s">
        <v>210</v>
      </c>
      <c r="AL77" s="499"/>
      <c r="AM77" s="499"/>
      <c r="AN77" s="501"/>
    </row>
    <row r="78" spans="1:40">
      <c r="A78" s="8" t="s">
        <v>11</v>
      </c>
      <c r="B78" s="8"/>
      <c r="C78" s="8" t="s">
        <v>124</v>
      </c>
      <c r="D78" s="236" t="s">
        <v>210</v>
      </c>
      <c r="E78" s="236" t="s">
        <v>210</v>
      </c>
      <c r="F78" s="236" t="s">
        <v>210</v>
      </c>
      <c r="G78" s="236" t="s">
        <v>210</v>
      </c>
      <c r="H78" s="236" t="s">
        <v>210</v>
      </c>
      <c r="I78" s="499"/>
      <c r="J78" s="499"/>
      <c r="K78" s="499">
        <v>2</v>
      </c>
      <c r="L78" s="498"/>
      <c r="M78" s="236" t="s">
        <v>210</v>
      </c>
      <c r="N78" s="236" t="s">
        <v>210</v>
      </c>
      <c r="O78" s="236" t="s">
        <v>210</v>
      </c>
      <c r="P78" s="236" t="s">
        <v>210</v>
      </c>
      <c r="Q78" s="236" t="s">
        <v>210</v>
      </c>
      <c r="R78" s="236" t="s">
        <v>210</v>
      </c>
      <c r="S78" s="499"/>
      <c r="T78" s="499"/>
      <c r="U78" s="499"/>
      <c r="V78" s="498"/>
      <c r="W78" s="236" t="s">
        <v>210</v>
      </c>
      <c r="X78" s="236" t="s">
        <v>210</v>
      </c>
      <c r="Y78" s="236" t="s">
        <v>210</v>
      </c>
      <c r="Z78" s="236" t="s">
        <v>210</v>
      </c>
      <c r="AA78" s="236" t="s">
        <v>210</v>
      </c>
      <c r="AB78" s="236" t="s">
        <v>210</v>
      </c>
      <c r="AC78" s="499"/>
      <c r="AD78" s="499"/>
      <c r="AE78" s="499">
        <v>1</v>
      </c>
      <c r="AF78" s="498"/>
      <c r="AG78" s="236" t="s">
        <v>210</v>
      </c>
      <c r="AH78" s="236" t="s">
        <v>210</v>
      </c>
      <c r="AI78" s="236" t="s">
        <v>210</v>
      </c>
      <c r="AJ78" s="236" t="s">
        <v>210</v>
      </c>
      <c r="AK78" s="236" t="s">
        <v>210</v>
      </c>
      <c r="AL78" s="499"/>
      <c r="AM78" s="499"/>
      <c r="AN78" s="501">
        <v>1</v>
      </c>
    </row>
    <row r="79" spans="1:40">
      <c r="A79" s="8" t="s">
        <v>11</v>
      </c>
      <c r="B79" s="8"/>
      <c r="C79" s="8" t="s">
        <v>531</v>
      </c>
      <c r="D79" s="236" t="s">
        <v>210</v>
      </c>
      <c r="E79" s="236" t="s">
        <v>210</v>
      </c>
      <c r="F79" s="236">
        <v>1</v>
      </c>
      <c r="G79" s="236" t="s">
        <v>210</v>
      </c>
      <c r="H79" s="455">
        <v>1</v>
      </c>
      <c r="I79" s="159"/>
      <c r="J79" s="159"/>
      <c r="K79" s="159"/>
      <c r="L79" s="498"/>
      <c r="M79" s="236" t="s">
        <v>210</v>
      </c>
      <c r="N79" s="236" t="s">
        <v>210</v>
      </c>
      <c r="O79" s="236" t="s">
        <v>210</v>
      </c>
      <c r="P79" s="236" t="s">
        <v>210</v>
      </c>
      <c r="Q79" s="236" t="s">
        <v>210</v>
      </c>
      <c r="R79" s="236" t="s">
        <v>210</v>
      </c>
      <c r="S79" s="499"/>
      <c r="T79" s="499"/>
      <c r="U79" s="499"/>
      <c r="V79" s="498"/>
      <c r="W79" s="236" t="s">
        <v>210</v>
      </c>
      <c r="X79" s="236" t="s">
        <v>210</v>
      </c>
      <c r="Y79" s="236" t="s">
        <v>210</v>
      </c>
      <c r="Z79" s="236" t="s">
        <v>210</v>
      </c>
      <c r="AA79" s="236" t="s">
        <v>210</v>
      </c>
      <c r="AB79" s="236" t="s">
        <v>210</v>
      </c>
      <c r="AC79" s="499"/>
      <c r="AD79" s="499"/>
      <c r="AE79" s="499"/>
      <c r="AF79" s="498"/>
      <c r="AG79" s="236" t="s">
        <v>210</v>
      </c>
      <c r="AH79" s="236" t="s">
        <v>210</v>
      </c>
      <c r="AI79" s="236">
        <v>1</v>
      </c>
      <c r="AJ79" s="236" t="s">
        <v>210</v>
      </c>
      <c r="AK79" s="455">
        <v>1</v>
      </c>
      <c r="AL79" s="159"/>
      <c r="AM79" s="159"/>
      <c r="AN79" s="501"/>
    </row>
    <row r="80" spans="1:40">
      <c r="A80" s="8" t="s">
        <v>11</v>
      </c>
      <c r="B80" s="8"/>
      <c r="C80" s="8" t="s">
        <v>125</v>
      </c>
      <c r="D80" s="236" t="s">
        <v>210</v>
      </c>
      <c r="E80" s="236" t="s">
        <v>210</v>
      </c>
      <c r="F80" s="236" t="s">
        <v>210</v>
      </c>
      <c r="G80" s="236">
        <v>1</v>
      </c>
      <c r="H80" s="236" t="s">
        <v>210</v>
      </c>
      <c r="I80" s="499">
        <v>2</v>
      </c>
      <c r="J80" s="499"/>
      <c r="K80" s="499"/>
      <c r="L80" s="498"/>
      <c r="M80" s="236" t="s">
        <v>210</v>
      </c>
      <c r="N80" s="236" t="s">
        <v>210</v>
      </c>
      <c r="O80" s="236" t="s">
        <v>210</v>
      </c>
      <c r="P80" s="236" t="s">
        <v>210</v>
      </c>
      <c r="Q80" s="236" t="s">
        <v>210</v>
      </c>
      <c r="R80" s="236" t="s">
        <v>210</v>
      </c>
      <c r="S80" s="499"/>
      <c r="T80" s="499"/>
      <c r="U80" s="499"/>
      <c r="V80" s="498"/>
      <c r="W80" s="236" t="s">
        <v>210</v>
      </c>
      <c r="X80" s="236" t="s">
        <v>210</v>
      </c>
      <c r="Y80" s="236" t="s">
        <v>210</v>
      </c>
      <c r="Z80" s="236" t="s">
        <v>210</v>
      </c>
      <c r="AA80" s="236" t="s">
        <v>210</v>
      </c>
      <c r="AB80" s="236" t="s">
        <v>210</v>
      </c>
      <c r="AC80" s="499"/>
      <c r="AD80" s="499"/>
      <c r="AE80" s="499"/>
      <c r="AF80" s="498"/>
      <c r="AG80" s="236">
        <v>1</v>
      </c>
      <c r="AH80" s="236" t="s">
        <v>210</v>
      </c>
      <c r="AI80" s="236" t="s">
        <v>210</v>
      </c>
      <c r="AJ80" s="236">
        <v>1</v>
      </c>
      <c r="AK80" s="236" t="s">
        <v>210</v>
      </c>
      <c r="AL80" s="499">
        <v>2</v>
      </c>
      <c r="AM80" s="499"/>
      <c r="AN80" s="501"/>
    </row>
    <row r="81" spans="1:40">
      <c r="A81" s="8" t="s">
        <v>11</v>
      </c>
      <c r="B81" s="8"/>
      <c r="C81" s="8" t="s">
        <v>460</v>
      </c>
      <c r="D81" s="236" t="s">
        <v>210</v>
      </c>
      <c r="E81" s="236">
        <v>7</v>
      </c>
      <c r="F81" s="236">
        <v>2</v>
      </c>
      <c r="G81" s="236">
        <v>7</v>
      </c>
      <c r="H81" s="455">
        <v>14</v>
      </c>
      <c r="I81" s="159">
        <v>15</v>
      </c>
      <c r="J81" s="159">
        <v>8</v>
      </c>
      <c r="K81" s="159">
        <v>19</v>
      </c>
      <c r="L81" s="498"/>
      <c r="M81" s="236">
        <v>2</v>
      </c>
      <c r="N81" s="236" t="s">
        <v>210</v>
      </c>
      <c r="O81" s="236">
        <v>2</v>
      </c>
      <c r="P81" s="236" t="s">
        <v>210</v>
      </c>
      <c r="Q81" s="236">
        <v>1</v>
      </c>
      <c r="R81" s="500">
        <v>5</v>
      </c>
      <c r="S81" s="501">
        <v>5</v>
      </c>
      <c r="T81" s="501">
        <v>4</v>
      </c>
      <c r="U81" s="501">
        <v>5</v>
      </c>
      <c r="V81" s="498"/>
      <c r="W81" s="236" t="s">
        <v>210</v>
      </c>
      <c r="X81" s="236">
        <v>2</v>
      </c>
      <c r="Y81" s="236">
        <v>1</v>
      </c>
      <c r="Z81" s="236">
        <v>1</v>
      </c>
      <c r="AA81" s="236">
        <v>2</v>
      </c>
      <c r="AB81" s="500">
        <v>6</v>
      </c>
      <c r="AC81" s="501">
        <v>3</v>
      </c>
      <c r="AD81" s="501"/>
      <c r="AE81" s="501">
        <v>3</v>
      </c>
      <c r="AF81" s="498"/>
      <c r="AG81" s="236">
        <v>11</v>
      </c>
      <c r="AH81" s="236">
        <v>4</v>
      </c>
      <c r="AI81" s="236">
        <v>1</v>
      </c>
      <c r="AJ81" s="236">
        <v>4</v>
      </c>
      <c r="AK81" s="500">
        <v>3</v>
      </c>
      <c r="AL81" s="501">
        <v>7</v>
      </c>
      <c r="AM81" s="501">
        <v>4</v>
      </c>
      <c r="AN81" s="501">
        <v>11</v>
      </c>
    </row>
    <row r="82" spans="1:40">
      <c r="A82" s="8" t="s">
        <v>11</v>
      </c>
      <c r="B82" s="8"/>
      <c r="C82" s="8" t="s">
        <v>532</v>
      </c>
      <c r="D82" s="236" t="s">
        <v>210</v>
      </c>
      <c r="E82" s="236">
        <v>3</v>
      </c>
      <c r="F82" s="236" t="s">
        <v>210</v>
      </c>
      <c r="G82" s="236" t="s">
        <v>210</v>
      </c>
      <c r="H82" s="236" t="s">
        <v>210</v>
      </c>
      <c r="I82" s="499">
        <v>1</v>
      </c>
      <c r="J82" s="499">
        <v>1</v>
      </c>
      <c r="K82" s="499">
        <v>1</v>
      </c>
      <c r="L82" s="498"/>
      <c r="M82" s="236">
        <v>1</v>
      </c>
      <c r="N82" s="236" t="s">
        <v>210</v>
      </c>
      <c r="O82" s="236" t="s">
        <v>210</v>
      </c>
      <c r="P82" s="236" t="s">
        <v>210</v>
      </c>
      <c r="Q82" s="236" t="s">
        <v>210</v>
      </c>
      <c r="R82" s="236" t="s">
        <v>210</v>
      </c>
      <c r="S82" s="499"/>
      <c r="T82" s="499"/>
      <c r="U82" s="499"/>
      <c r="V82" s="498"/>
      <c r="W82" s="236" t="s">
        <v>210</v>
      </c>
      <c r="X82" s="236" t="s">
        <v>210</v>
      </c>
      <c r="Y82" s="236" t="s">
        <v>210</v>
      </c>
      <c r="Z82" s="236" t="s">
        <v>210</v>
      </c>
      <c r="AA82" s="236" t="s">
        <v>210</v>
      </c>
      <c r="AB82" s="236" t="s">
        <v>210</v>
      </c>
      <c r="AC82" s="499"/>
      <c r="AD82" s="499"/>
      <c r="AE82" s="499"/>
      <c r="AF82" s="498"/>
      <c r="AG82" s="236" t="s">
        <v>210</v>
      </c>
      <c r="AH82" s="236">
        <v>3</v>
      </c>
      <c r="AI82" s="236" t="s">
        <v>210</v>
      </c>
      <c r="AJ82" s="236" t="s">
        <v>210</v>
      </c>
      <c r="AK82" s="236" t="s">
        <v>210</v>
      </c>
      <c r="AL82" s="499">
        <v>1</v>
      </c>
      <c r="AM82" s="499">
        <v>1</v>
      </c>
      <c r="AN82" s="501">
        <v>1</v>
      </c>
    </row>
    <row r="83" spans="1:40">
      <c r="A83" s="8" t="s">
        <v>11</v>
      </c>
      <c r="B83" s="8"/>
      <c r="C83" s="8" t="s">
        <v>533</v>
      </c>
      <c r="D83" s="236" t="s">
        <v>210</v>
      </c>
      <c r="E83" s="236" t="s">
        <v>210</v>
      </c>
      <c r="F83" s="236" t="s">
        <v>210</v>
      </c>
      <c r="G83" s="236" t="s">
        <v>210</v>
      </c>
      <c r="H83" s="236" t="s">
        <v>210</v>
      </c>
      <c r="I83" s="499"/>
      <c r="J83" s="499">
        <v>2</v>
      </c>
      <c r="K83" s="499"/>
      <c r="L83" s="498"/>
      <c r="M83" s="236" t="s">
        <v>210</v>
      </c>
      <c r="N83" s="236" t="s">
        <v>210</v>
      </c>
      <c r="O83" s="236" t="s">
        <v>210</v>
      </c>
      <c r="P83" s="236" t="s">
        <v>210</v>
      </c>
      <c r="Q83" s="236" t="s">
        <v>210</v>
      </c>
      <c r="R83" s="236" t="s">
        <v>210</v>
      </c>
      <c r="S83" s="499"/>
      <c r="T83" s="499">
        <v>1</v>
      </c>
      <c r="U83" s="499"/>
      <c r="V83" s="498"/>
      <c r="W83" s="236" t="s">
        <v>210</v>
      </c>
      <c r="X83" s="236" t="s">
        <v>210</v>
      </c>
      <c r="Y83" s="236" t="s">
        <v>210</v>
      </c>
      <c r="Z83" s="236" t="s">
        <v>210</v>
      </c>
      <c r="AA83" s="236" t="s">
        <v>210</v>
      </c>
      <c r="AB83" s="236" t="s">
        <v>210</v>
      </c>
      <c r="AC83" s="499"/>
      <c r="AD83" s="499">
        <v>1</v>
      </c>
      <c r="AE83" s="499"/>
      <c r="AF83" s="498"/>
      <c r="AG83" s="236" t="s">
        <v>210</v>
      </c>
      <c r="AH83" s="236" t="s">
        <v>210</v>
      </c>
      <c r="AI83" s="236" t="s">
        <v>210</v>
      </c>
      <c r="AJ83" s="236" t="s">
        <v>210</v>
      </c>
      <c r="AK83" s="236" t="s">
        <v>210</v>
      </c>
      <c r="AL83" s="499"/>
      <c r="AM83" s="499"/>
      <c r="AN83" s="501"/>
    </row>
    <row r="84" spans="1:40">
      <c r="A84" s="8" t="s">
        <v>11</v>
      </c>
      <c r="B84" s="8"/>
      <c r="C84" s="8" t="s">
        <v>126</v>
      </c>
      <c r="D84" s="236" t="s">
        <v>210</v>
      </c>
      <c r="E84" s="236" t="s">
        <v>210</v>
      </c>
      <c r="F84" s="236" t="s">
        <v>210</v>
      </c>
      <c r="G84" s="236">
        <v>3</v>
      </c>
      <c r="H84" s="455">
        <v>2</v>
      </c>
      <c r="I84" s="159"/>
      <c r="J84" s="159"/>
      <c r="K84" s="159">
        <v>5</v>
      </c>
      <c r="L84" s="498"/>
      <c r="M84" s="236" t="s">
        <v>210</v>
      </c>
      <c r="N84" s="236" t="s">
        <v>210</v>
      </c>
      <c r="O84" s="236" t="s">
        <v>210</v>
      </c>
      <c r="P84" s="236" t="s">
        <v>210</v>
      </c>
      <c r="Q84" s="236" t="s">
        <v>210</v>
      </c>
      <c r="R84" s="236" t="s">
        <v>210</v>
      </c>
      <c r="S84" s="499"/>
      <c r="T84" s="499"/>
      <c r="U84" s="499"/>
      <c r="V84" s="498"/>
      <c r="W84" s="236">
        <v>2</v>
      </c>
      <c r="X84" s="236" t="s">
        <v>210</v>
      </c>
      <c r="Y84" s="236" t="s">
        <v>210</v>
      </c>
      <c r="Z84" s="236" t="s">
        <v>210</v>
      </c>
      <c r="AA84" s="236" t="s">
        <v>210</v>
      </c>
      <c r="AB84" s="236" t="s">
        <v>210</v>
      </c>
      <c r="AC84" s="499"/>
      <c r="AD84" s="499"/>
      <c r="AE84" s="499"/>
      <c r="AF84" s="498"/>
      <c r="AG84" s="236" t="s">
        <v>210</v>
      </c>
      <c r="AH84" s="236" t="s">
        <v>210</v>
      </c>
      <c r="AI84" s="236" t="s">
        <v>210</v>
      </c>
      <c r="AJ84" s="236">
        <v>3</v>
      </c>
      <c r="AK84" s="455">
        <v>2</v>
      </c>
      <c r="AL84" s="159"/>
      <c r="AM84" s="159"/>
      <c r="AN84" s="501">
        <v>5</v>
      </c>
    </row>
    <row r="85" spans="1:40">
      <c r="A85" s="8" t="s">
        <v>11</v>
      </c>
      <c r="B85" s="8"/>
      <c r="C85" s="8" t="s">
        <v>510</v>
      </c>
      <c r="D85" s="236" t="s">
        <v>210</v>
      </c>
      <c r="E85" s="236">
        <v>5</v>
      </c>
      <c r="F85" s="236">
        <v>1</v>
      </c>
      <c r="G85" s="236">
        <v>2</v>
      </c>
      <c r="H85" s="455">
        <v>1</v>
      </c>
      <c r="I85" s="159"/>
      <c r="J85" s="159"/>
      <c r="K85" s="159">
        <v>9</v>
      </c>
      <c r="L85" s="498"/>
      <c r="M85" s="236">
        <v>1</v>
      </c>
      <c r="N85" s="236" t="s">
        <v>210</v>
      </c>
      <c r="O85" s="236">
        <v>2</v>
      </c>
      <c r="P85" s="236" t="s">
        <v>210</v>
      </c>
      <c r="Q85" s="236">
        <v>1</v>
      </c>
      <c r="R85" s="500">
        <v>1</v>
      </c>
      <c r="S85" s="501"/>
      <c r="T85" s="501"/>
      <c r="U85" s="501">
        <v>4</v>
      </c>
      <c r="V85" s="498"/>
      <c r="W85" s="236" t="s">
        <v>210</v>
      </c>
      <c r="X85" s="236" t="s">
        <v>210</v>
      </c>
      <c r="Y85" s="236">
        <v>1</v>
      </c>
      <c r="Z85" s="236" t="s">
        <v>210</v>
      </c>
      <c r="AA85" s="236">
        <v>1</v>
      </c>
      <c r="AB85" s="236" t="s">
        <v>210</v>
      </c>
      <c r="AC85" s="499"/>
      <c r="AD85" s="499"/>
      <c r="AE85" s="499">
        <v>1</v>
      </c>
      <c r="AF85" s="498"/>
      <c r="AG85" s="236" t="s">
        <v>210</v>
      </c>
      <c r="AH85" s="236">
        <v>2</v>
      </c>
      <c r="AI85" s="236">
        <v>1</v>
      </c>
      <c r="AJ85" s="236" t="s">
        <v>210</v>
      </c>
      <c r="AK85" s="236" t="s">
        <v>210</v>
      </c>
      <c r="AL85" s="499"/>
      <c r="AM85" s="499"/>
      <c r="AN85" s="501">
        <v>4</v>
      </c>
    </row>
    <row r="86" spans="1:40">
      <c r="A86" s="8" t="s">
        <v>11</v>
      </c>
      <c r="B86" s="8"/>
      <c r="C86" s="8" t="s">
        <v>462</v>
      </c>
      <c r="D86" s="236" t="s">
        <v>210</v>
      </c>
      <c r="E86" s="236" t="s">
        <v>210</v>
      </c>
      <c r="F86" s="236" t="s">
        <v>210</v>
      </c>
      <c r="G86" s="236">
        <v>1</v>
      </c>
      <c r="H86" s="236" t="s">
        <v>210</v>
      </c>
      <c r="I86" s="499">
        <v>1</v>
      </c>
      <c r="J86" s="499">
        <v>1</v>
      </c>
      <c r="K86" s="499">
        <v>3</v>
      </c>
      <c r="L86" s="498"/>
      <c r="M86" s="236" t="s">
        <v>210</v>
      </c>
      <c r="N86" s="236" t="s">
        <v>210</v>
      </c>
      <c r="O86" s="236" t="s">
        <v>210</v>
      </c>
      <c r="P86" s="236" t="s">
        <v>210</v>
      </c>
      <c r="Q86" s="236" t="s">
        <v>210</v>
      </c>
      <c r="R86" s="236" t="s">
        <v>210</v>
      </c>
      <c r="S86" s="499"/>
      <c r="T86" s="499"/>
      <c r="U86" s="499"/>
      <c r="V86" s="498"/>
      <c r="W86" s="236" t="s">
        <v>210</v>
      </c>
      <c r="X86" s="236" t="s">
        <v>210</v>
      </c>
      <c r="Y86" s="236" t="s">
        <v>210</v>
      </c>
      <c r="Z86" s="236" t="s">
        <v>210</v>
      </c>
      <c r="AA86" s="236">
        <v>1</v>
      </c>
      <c r="AB86" s="236" t="s">
        <v>210</v>
      </c>
      <c r="AC86" s="499"/>
      <c r="AD86" s="499"/>
      <c r="AE86" s="499"/>
      <c r="AF86" s="498"/>
      <c r="AG86" s="236" t="s">
        <v>210</v>
      </c>
      <c r="AH86" s="236" t="s">
        <v>210</v>
      </c>
      <c r="AI86" s="236" t="s">
        <v>210</v>
      </c>
      <c r="AJ86" s="236" t="s">
        <v>210</v>
      </c>
      <c r="AK86" s="236" t="s">
        <v>210</v>
      </c>
      <c r="AL86" s="499">
        <v>1</v>
      </c>
      <c r="AM86" s="499">
        <v>1</v>
      </c>
      <c r="AN86" s="501">
        <v>3</v>
      </c>
    </row>
    <row r="87" spans="1:40">
      <c r="A87" s="8" t="s">
        <v>11</v>
      </c>
      <c r="B87" s="8"/>
      <c r="C87" s="8" t="s">
        <v>463</v>
      </c>
      <c r="D87" s="236" t="s">
        <v>210</v>
      </c>
      <c r="E87" s="236" t="s">
        <v>210</v>
      </c>
      <c r="F87" s="236" t="s">
        <v>210</v>
      </c>
      <c r="G87" s="236" t="s">
        <v>210</v>
      </c>
      <c r="H87" s="236" t="s">
        <v>210</v>
      </c>
      <c r="I87" s="499"/>
      <c r="J87" s="499"/>
      <c r="K87" s="499"/>
      <c r="L87" s="498"/>
      <c r="M87" s="236" t="s">
        <v>210</v>
      </c>
      <c r="N87" s="236" t="s">
        <v>210</v>
      </c>
      <c r="O87" s="236" t="s">
        <v>210</v>
      </c>
      <c r="P87" s="236" t="s">
        <v>210</v>
      </c>
      <c r="Q87" s="236" t="s">
        <v>210</v>
      </c>
      <c r="R87" s="236" t="s">
        <v>210</v>
      </c>
      <c r="S87" s="499"/>
      <c r="T87" s="499"/>
      <c r="U87" s="499"/>
      <c r="V87" s="498"/>
      <c r="W87" s="236" t="s">
        <v>210</v>
      </c>
      <c r="X87" s="236" t="s">
        <v>210</v>
      </c>
      <c r="Y87" s="236" t="s">
        <v>210</v>
      </c>
      <c r="Z87" s="236" t="s">
        <v>210</v>
      </c>
      <c r="AA87" s="236" t="s">
        <v>210</v>
      </c>
      <c r="AB87" s="236" t="s">
        <v>210</v>
      </c>
      <c r="AC87" s="499"/>
      <c r="AD87" s="499"/>
      <c r="AE87" s="499"/>
      <c r="AF87" s="498"/>
      <c r="AG87" s="236" t="s">
        <v>210</v>
      </c>
      <c r="AH87" s="236" t="s">
        <v>210</v>
      </c>
      <c r="AI87" s="236" t="s">
        <v>210</v>
      </c>
      <c r="AJ87" s="236" t="s">
        <v>210</v>
      </c>
      <c r="AK87" s="236" t="s">
        <v>210</v>
      </c>
      <c r="AL87" s="499"/>
      <c r="AM87" s="499"/>
      <c r="AN87" s="501"/>
    </row>
    <row r="88" spans="1:40">
      <c r="A88" s="8" t="s">
        <v>11</v>
      </c>
      <c r="B88" s="8"/>
      <c r="C88" s="8" t="s">
        <v>534</v>
      </c>
      <c r="D88" s="236" t="s">
        <v>210</v>
      </c>
      <c r="E88" s="236" t="s">
        <v>210</v>
      </c>
      <c r="F88" s="236" t="s">
        <v>210</v>
      </c>
      <c r="G88" s="236" t="s">
        <v>210</v>
      </c>
      <c r="H88" s="236" t="s">
        <v>210</v>
      </c>
      <c r="I88" s="499"/>
      <c r="J88" s="499">
        <v>1</v>
      </c>
      <c r="K88" s="499">
        <v>1</v>
      </c>
      <c r="L88" s="498"/>
      <c r="M88" s="236" t="s">
        <v>210</v>
      </c>
      <c r="N88" s="236" t="s">
        <v>210</v>
      </c>
      <c r="O88" s="236" t="s">
        <v>210</v>
      </c>
      <c r="P88" s="236" t="s">
        <v>210</v>
      </c>
      <c r="Q88" s="236" t="s">
        <v>210</v>
      </c>
      <c r="R88" s="236" t="s">
        <v>210</v>
      </c>
      <c r="S88" s="499"/>
      <c r="T88" s="499"/>
      <c r="U88" s="499"/>
      <c r="V88" s="498"/>
      <c r="W88" s="236" t="s">
        <v>210</v>
      </c>
      <c r="X88" s="236" t="s">
        <v>210</v>
      </c>
      <c r="Y88" s="236" t="s">
        <v>210</v>
      </c>
      <c r="Z88" s="236" t="s">
        <v>210</v>
      </c>
      <c r="AA88" s="236" t="s">
        <v>210</v>
      </c>
      <c r="AB88" s="236" t="s">
        <v>210</v>
      </c>
      <c r="AC88" s="499"/>
      <c r="AD88" s="499"/>
      <c r="AE88" s="499"/>
      <c r="AF88" s="498"/>
      <c r="AG88" s="236">
        <v>2</v>
      </c>
      <c r="AH88" s="236" t="s">
        <v>210</v>
      </c>
      <c r="AI88" s="236" t="s">
        <v>210</v>
      </c>
      <c r="AJ88" s="236" t="s">
        <v>210</v>
      </c>
      <c r="AK88" s="236" t="s">
        <v>210</v>
      </c>
      <c r="AL88" s="499"/>
      <c r="AM88" s="499">
        <v>1</v>
      </c>
      <c r="AN88" s="501">
        <v>1</v>
      </c>
    </row>
    <row r="89" spans="1:40">
      <c r="A89" s="8" t="s">
        <v>11</v>
      </c>
      <c r="B89" s="8" t="s">
        <v>129</v>
      </c>
      <c r="C89" s="8"/>
      <c r="D89" s="236" t="s">
        <v>210</v>
      </c>
      <c r="E89" s="236" t="s">
        <v>210</v>
      </c>
      <c r="F89" s="236" t="s">
        <v>210</v>
      </c>
      <c r="G89" s="236" t="s">
        <v>210</v>
      </c>
      <c r="H89" s="236" t="s">
        <v>210</v>
      </c>
      <c r="I89" s="499"/>
      <c r="J89" s="499"/>
      <c r="K89" s="499"/>
      <c r="L89" s="498"/>
      <c r="M89" s="236" t="s">
        <v>210</v>
      </c>
      <c r="N89" s="236" t="s">
        <v>210</v>
      </c>
      <c r="O89" s="236" t="s">
        <v>210</v>
      </c>
      <c r="P89" s="236" t="s">
        <v>210</v>
      </c>
      <c r="Q89" s="236" t="s">
        <v>210</v>
      </c>
      <c r="R89" s="236" t="s">
        <v>210</v>
      </c>
      <c r="S89" s="499"/>
      <c r="T89" s="499"/>
      <c r="U89" s="499"/>
      <c r="V89" s="498"/>
      <c r="W89" s="236" t="s">
        <v>210</v>
      </c>
      <c r="X89" s="236" t="s">
        <v>210</v>
      </c>
      <c r="Y89" s="236" t="s">
        <v>210</v>
      </c>
      <c r="Z89" s="236" t="s">
        <v>210</v>
      </c>
      <c r="AA89" s="236" t="s">
        <v>210</v>
      </c>
      <c r="AB89" s="236" t="s">
        <v>210</v>
      </c>
      <c r="AC89" s="499"/>
      <c r="AD89" s="499"/>
      <c r="AE89" s="499"/>
      <c r="AF89" s="498"/>
      <c r="AG89" s="236" t="s">
        <v>210</v>
      </c>
      <c r="AH89" s="236" t="s">
        <v>210</v>
      </c>
      <c r="AI89" s="236" t="s">
        <v>210</v>
      </c>
      <c r="AJ89" s="236" t="s">
        <v>210</v>
      </c>
      <c r="AK89" s="236" t="s">
        <v>210</v>
      </c>
      <c r="AL89" s="499"/>
      <c r="AM89" s="499"/>
      <c r="AN89" s="501"/>
    </row>
    <row r="90" spans="1:40">
      <c r="A90" s="8" t="s">
        <v>11</v>
      </c>
      <c r="B90" s="8"/>
      <c r="C90" s="8" t="s">
        <v>130</v>
      </c>
      <c r="D90" s="236" t="s">
        <v>210</v>
      </c>
      <c r="E90" s="236">
        <v>3</v>
      </c>
      <c r="F90" s="236" t="s">
        <v>210</v>
      </c>
      <c r="G90" s="236">
        <v>2</v>
      </c>
      <c r="H90" s="236" t="s">
        <v>210</v>
      </c>
      <c r="I90" s="499">
        <v>4</v>
      </c>
      <c r="J90" s="499">
        <v>3</v>
      </c>
      <c r="K90" s="499">
        <v>3</v>
      </c>
      <c r="L90" s="498"/>
      <c r="M90" s="236" t="s">
        <v>210</v>
      </c>
      <c r="N90" s="236" t="s">
        <v>210</v>
      </c>
      <c r="O90" s="236">
        <v>1</v>
      </c>
      <c r="P90" s="236" t="s">
        <v>210</v>
      </c>
      <c r="Q90" s="236">
        <v>1</v>
      </c>
      <c r="R90" s="236" t="s">
        <v>210</v>
      </c>
      <c r="S90" s="499"/>
      <c r="T90" s="499"/>
      <c r="U90" s="499">
        <v>3</v>
      </c>
      <c r="V90" s="498"/>
      <c r="W90" s="236" t="s">
        <v>210</v>
      </c>
      <c r="X90" s="236" t="s">
        <v>210</v>
      </c>
      <c r="Y90" s="236">
        <v>2</v>
      </c>
      <c r="Z90" s="236" t="s">
        <v>210</v>
      </c>
      <c r="AA90" s="236" t="s">
        <v>210</v>
      </c>
      <c r="AB90" s="236" t="s">
        <v>210</v>
      </c>
      <c r="AC90" s="499"/>
      <c r="AD90" s="499"/>
      <c r="AE90" s="499"/>
      <c r="AF90" s="498"/>
      <c r="AG90" s="236">
        <v>4</v>
      </c>
      <c r="AH90" s="236" t="s">
        <v>210</v>
      </c>
      <c r="AI90" s="236" t="s">
        <v>210</v>
      </c>
      <c r="AJ90" s="236">
        <v>1</v>
      </c>
      <c r="AK90" s="236" t="s">
        <v>210</v>
      </c>
      <c r="AL90" s="499">
        <v>4</v>
      </c>
      <c r="AM90" s="499">
        <v>3</v>
      </c>
      <c r="AN90" s="501"/>
    </row>
    <row r="91" spans="1:40">
      <c r="A91" s="8" t="s">
        <v>11</v>
      </c>
      <c r="B91" s="8"/>
      <c r="C91" s="8" t="s">
        <v>131</v>
      </c>
      <c r="D91" s="236" t="s">
        <v>210</v>
      </c>
      <c r="E91" s="236" t="s">
        <v>210</v>
      </c>
      <c r="F91" s="236">
        <v>2</v>
      </c>
      <c r="G91" s="236" t="s">
        <v>210</v>
      </c>
      <c r="H91" s="236" t="s">
        <v>210</v>
      </c>
      <c r="I91" s="499"/>
      <c r="J91" s="499"/>
      <c r="K91" s="499"/>
      <c r="L91" s="498"/>
      <c r="M91" s="236" t="s">
        <v>210</v>
      </c>
      <c r="N91" s="236" t="s">
        <v>210</v>
      </c>
      <c r="O91" s="236" t="s">
        <v>210</v>
      </c>
      <c r="P91" s="236" t="s">
        <v>210</v>
      </c>
      <c r="Q91" s="236" t="s">
        <v>210</v>
      </c>
      <c r="R91" s="236" t="s">
        <v>210</v>
      </c>
      <c r="S91" s="499"/>
      <c r="T91" s="499"/>
      <c r="U91" s="499"/>
      <c r="V91" s="498"/>
      <c r="W91" s="236" t="s">
        <v>210</v>
      </c>
      <c r="X91" s="236" t="s">
        <v>210</v>
      </c>
      <c r="Y91" s="236" t="s">
        <v>210</v>
      </c>
      <c r="Z91" s="236" t="s">
        <v>210</v>
      </c>
      <c r="AA91" s="236" t="s">
        <v>210</v>
      </c>
      <c r="AB91" s="236" t="s">
        <v>210</v>
      </c>
      <c r="AC91" s="499"/>
      <c r="AD91" s="499"/>
      <c r="AE91" s="499"/>
      <c r="AF91" s="498"/>
      <c r="AG91" s="236">
        <v>1</v>
      </c>
      <c r="AH91" s="236" t="s">
        <v>210</v>
      </c>
      <c r="AI91" s="236">
        <v>2</v>
      </c>
      <c r="AJ91" s="236" t="s">
        <v>210</v>
      </c>
      <c r="AK91" s="236" t="s">
        <v>210</v>
      </c>
      <c r="AL91" s="499"/>
      <c r="AM91" s="499"/>
      <c r="AN91" s="501"/>
    </row>
    <row r="92" spans="1:40">
      <c r="A92" s="8" t="s">
        <v>11</v>
      </c>
      <c r="B92" s="8"/>
      <c r="C92" s="8" t="s">
        <v>132</v>
      </c>
      <c r="D92" s="236" t="s">
        <v>210</v>
      </c>
      <c r="E92" s="236">
        <v>1</v>
      </c>
      <c r="F92" s="236">
        <v>3</v>
      </c>
      <c r="G92" s="236">
        <v>1</v>
      </c>
      <c r="H92" s="236" t="s">
        <v>210</v>
      </c>
      <c r="I92" s="499"/>
      <c r="J92" s="499">
        <v>2</v>
      </c>
      <c r="K92" s="499"/>
      <c r="L92" s="498"/>
      <c r="M92" s="236" t="s">
        <v>210</v>
      </c>
      <c r="N92" s="236" t="s">
        <v>210</v>
      </c>
      <c r="O92" s="236" t="s">
        <v>210</v>
      </c>
      <c r="P92" s="236" t="s">
        <v>210</v>
      </c>
      <c r="Q92" s="236" t="s">
        <v>210</v>
      </c>
      <c r="R92" s="236" t="s">
        <v>210</v>
      </c>
      <c r="S92" s="499"/>
      <c r="T92" s="499"/>
      <c r="U92" s="499"/>
      <c r="V92" s="498"/>
      <c r="W92" s="236" t="s">
        <v>210</v>
      </c>
      <c r="X92" s="236">
        <v>1</v>
      </c>
      <c r="Y92" s="236">
        <v>1</v>
      </c>
      <c r="Z92" s="236">
        <v>2</v>
      </c>
      <c r="AA92" s="236">
        <v>1</v>
      </c>
      <c r="AB92" s="236" t="s">
        <v>210</v>
      </c>
      <c r="AC92" s="499"/>
      <c r="AD92" s="499">
        <v>2</v>
      </c>
      <c r="AE92" s="499"/>
      <c r="AF92" s="498"/>
      <c r="AG92" s="236">
        <v>2</v>
      </c>
      <c r="AH92" s="236" t="s">
        <v>210</v>
      </c>
      <c r="AI92" s="236">
        <v>1</v>
      </c>
      <c r="AJ92" s="236" t="s">
        <v>210</v>
      </c>
      <c r="AK92" s="236" t="s">
        <v>210</v>
      </c>
      <c r="AL92" s="499"/>
      <c r="AM92" s="499"/>
      <c r="AN92" s="501"/>
    </row>
    <row r="93" spans="1:40">
      <c r="A93" s="8" t="s">
        <v>11</v>
      </c>
      <c r="B93" s="8"/>
      <c r="C93" s="8" t="s">
        <v>133</v>
      </c>
      <c r="D93" s="236" t="s">
        <v>210</v>
      </c>
      <c r="E93" s="236">
        <v>2</v>
      </c>
      <c r="F93" s="236">
        <v>4</v>
      </c>
      <c r="G93" s="236">
        <v>2</v>
      </c>
      <c r="H93" s="455">
        <v>2</v>
      </c>
      <c r="I93" s="159"/>
      <c r="J93" s="159">
        <v>1</v>
      </c>
      <c r="K93" s="159">
        <v>4</v>
      </c>
      <c r="L93" s="498"/>
      <c r="M93" s="236" t="s">
        <v>210</v>
      </c>
      <c r="N93" s="236" t="s">
        <v>210</v>
      </c>
      <c r="O93" s="236" t="s">
        <v>210</v>
      </c>
      <c r="P93" s="236" t="s">
        <v>210</v>
      </c>
      <c r="Q93" s="236" t="s">
        <v>210</v>
      </c>
      <c r="R93" s="236" t="s">
        <v>210</v>
      </c>
      <c r="S93" s="499"/>
      <c r="T93" s="499"/>
      <c r="U93" s="499"/>
      <c r="V93" s="498"/>
      <c r="W93" s="236" t="s">
        <v>210</v>
      </c>
      <c r="X93" s="236" t="s">
        <v>210</v>
      </c>
      <c r="Y93" s="236" t="s">
        <v>210</v>
      </c>
      <c r="Z93" s="236">
        <v>2</v>
      </c>
      <c r="AA93" s="236" t="s">
        <v>210</v>
      </c>
      <c r="AB93" s="455">
        <v>2</v>
      </c>
      <c r="AC93" s="159"/>
      <c r="AD93" s="159">
        <v>1</v>
      </c>
      <c r="AE93" s="159">
        <v>2</v>
      </c>
      <c r="AF93" s="498"/>
      <c r="AG93" s="236">
        <v>1</v>
      </c>
      <c r="AH93" s="236">
        <v>2</v>
      </c>
      <c r="AI93" s="236">
        <v>2</v>
      </c>
      <c r="AJ93" s="236">
        <v>2</v>
      </c>
      <c r="AK93" s="236" t="s">
        <v>210</v>
      </c>
      <c r="AL93" s="499"/>
      <c r="AM93" s="499"/>
      <c r="AN93" s="501">
        <v>2</v>
      </c>
    </row>
    <row r="94" spans="1:40">
      <c r="A94" s="8" t="s">
        <v>11</v>
      </c>
      <c r="B94" s="8" t="s">
        <v>134</v>
      </c>
      <c r="C94" s="8"/>
      <c r="D94" s="236" t="s">
        <v>210</v>
      </c>
      <c r="E94" s="236" t="s">
        <v>210</v>
      </c>
      <c r="F94" s="236" t="s">
        <v>210</v>
      </c>
      <c r="G94" s="236" t="s">
        <v>210</v>
      </c>
      <c r="H94" s="236" t="s">
        <v>210</v>
      </c>
      <c r="I94" s="499"/>
      <c r="J94" s="499"/>
      <c r="K94" s="499"/>
      <c r="L94" s="498"/>
      <c r="M94" s="236" t="s">
        <v>210</v>
      </c>
      <c r="N94" s="236" t="s">
        <v>210</v>
      </c>
      <c r="O94" s="236" t="s">
        <v>210</v>
      </c>
      <c r="P94" s="236" t="s">
        <v>210</v>
      </c>
      <c r="Q94" s="236" t="s">
        <v>210</v>
      </c>
      <c r="R94" s="236" t="s">
        <v>210</v>
      </c>
      <c r="S94" s="499"/>
      <c r="T94" s="499"/>
      <c r="U94" s="499"/>
      <c r="V94" s="498"/>
      <c r="W94" s="236" t="s">
        <v>210</v>
      </c>
      <c r="X94" s="236" t="s">
        <v>210</v>
      </c>
      <c r="Y94" s="236" t="s">
        <v>210</v>
      </c>
      <c r="Z94" s="236" t="s">
        <v>210</v>
      </c>
      <c r="AA94" s="236" t="s">
        <v>210</v>
      </c>
      <c r="AB94" s="236" t="s">
        <v>210</v>
      </c>
      <c r="AC94" s="499"/>
      <c r="AD94" s="499"/>
      <c r="AE94" s="499"/>
      <c r="AF94" s="498"/>
      <c r="AG94" s="236" t="s">
        <v>210</v>
      </c>
      <c r="AH94" s="236" t="s">
        <v>210</v>
      </c>
      <c r="AI94" s="236" t="s">
        <v>210</v>
      </c>
      <c r="AJ94" s="236" t="s">
        <v>210</v>
      </c>
      <c r="AK94" s="236" t="s">
        <v>210</v>
      </c>
      <c r="AL94" s="499"/>
      <c r="AM94" s="499"/>
      <c r="AN94" s="501"/>
    </row>
    <row r="95" spans="1:40">
      <c r="A95" s="8" t="s">
        <v>11</v>
      </c>
      <c r="B95" s="8"/>
      <c r="C95" s="8" t="s">
        <v>135</v>
      </c>
      <c r="D95" s="236" t="s">
        <v>210</v>
      </c>
      <c r="E95" s="236">
        <v>3</v>
      </c>
      <c r="F95" s="236">
        <v>3</v>
      </c>
      <c r="G95" s="236">
        <v>12</v>
      </c>
      <c r="H95" s="455">
        <v>3</v>
      </c>
      <c r="I95" s="159">
        <v>3</v>
      </c>
      <c r="J95" s="159">
        <v>3</v>
      </c>
      <c r="K95" s="159">
        <v>8</v>
      </c>
      <c r="L95" s="498"/>
      <c r="M95" s="236" t="s">
        <v>210</v>
      </c>
      <c r="N95" s="236" t="s">
        <v>210</v>
      </c>
      <c r="O95" s="236" t="s">
        <v>210</v>
      </c>
      <c r="P95" s="236" t="s">
        <v>210</v>
      </c>
      <c r="Q95" s="236" t="s">
        <v>210</v>
      </c>
      <c r="R95" s="236" t="s">
        <v>210</v>
      </c>
      <c r="S95" s="499"/>
      <c r="T95" s="499"/>
      <c r="U95" s="499"/>
      <c r="V95" s="498"/>
      <c r="W95" s="236" t="s">
        <v>210</v>
      </c>
      <c r="X95" s="236">
        <v>2</v>
      </c>
      <c r="Y95" s="236" t="s">
        <v>210</v>
      </c>
      <c r="Z95" s="236" t="s">
        <v>210</v>
      </c>
      <c r="AA95" s="236">
        <v>2</v>
      </c>
      <c r="AB95" s="236" t="s">
        <v>210</v>
      </c>
      <c r="AC95" s="499"/>
      <c r="AD95" s="499"/>
      <c r="AE95" s="499">
        <v>2</v>
      </c>
      <c r="AF95" s="498"/>
      <c r="AG95" s="236">
        <v>3</v>
      </c>
      <c r="AH95" s="236">
        <v>3</v>
      </c>
      <c r="AI95" s="236">
        <v>3</v>
      </c>
      <c r="AJ95" s="236">
        <v>10</v>
      </c>
      <c r="AK95" s="500">
        <v>3</v>
      </c>
      <c r="AL95" s="501">
        <v>3</v>
      </c>
      <c r="AM95" s="501">
        <v>3</v>
      </c>
      <c r="AN95" s="501">
        <v>6</v>
      </c>
    </row>
    <row r="96" spans="1:40">
      <c r="A96" s="8" t="s">
        <v>11</v>
      </c>
      <c r="B96" s="8"/>
      <c r="C96" s="8" t="s">
        <v>511</v>
      </c>
      <c r="D96" s="236" t="s">
        <v>210</v>
      </c>
      <c r="E96" s="236">
        <v>2</v>
      </c>
      <c r="F96" s="236" t="s">
        <v>210</v>
      </c>
      <c r="G96" s="236">
        <v>3</v>
      </c>
      <c r="H96" s="236" t="s">
        <v>210</v>
      </c>
      <c r="I96" s="499">
        <v>1</v>
      </c>
      <c r="J96" s="499">
        <v>1</v>
      </c>
      <c r="K96" s="499">
        <v>3</v>
      </c>
      <c r="L96" s="498"/>
      <c r="M96" s="236" t="s">
        <v>210</v>
      </c>
      <c r="N96" s="236" t="s">
        <v>210</v>
      </c>
      <c r="O96" s="236" t="s">
        <v>210</v>
      </c>
      <c r="P96" s="236" t="s">
        <v>210</v>
      </c>
      <c r="Q96" s="236" t="s">
        <v>210</v>
      </c>
      <c r="R96" s="236" t="s">
        <v>210</v>
      </c>
      <c r="S96" s="499"/>
      <c r="T96" s="499"/>
      <c r="U96" s="499"/>
      <c r="V96" s="498"/>
      <c r="W96" s="236" t="s">
        <v>210</v>
      </c>
      <c r="X96" s="236" t="s">
        <v>210</v>
      </c>
      <c r="Y96" s="236" t="s">
        <v>210</v>
      </c>
      <c r="Z96" s="236" t="s">
        <v>210</v>
      </c>
      <c r="AA96" s="236">
        <v>1</v>
      </c>
      <c r="AB96" s="236" t="s">
        <v>210</v>
      </c>
      <c r="AC96" s="499"/>
      <c r="AD96" s="499">
        <v>1</v>
      </c>
      <c r="AE96" s="499"/>
      <c r="AF96" s="498"/>
      <c r="AG96" s="236" t="s">
        <v>210</v>
      </c>
      <c r="AH96" s="236">
        <v>2</v>
      </c>
      <c r="AI96" s="236" t="s">
        <v>210</v>
      </c>
      <c r="AJ96" s="236">
        <v>2</v>
      </c>
      <c r="AK96" s="236" t="s">
        <v>210</v>
      </c>
      <c r="AL96" s="499">
        <v>1</v>
      </c>
      <c r="AM96" s="499"/>
      <c r="AN96" s="501">
        <v>3</v>
      </c>
    </row>
    <row r="97" spans="1:40">
      <c r="A97" s="8" t="s">
        <v>11</v>
      </c>
      <c r="B97" s="8"/>
      <c r="C97" s="8" t="s">
        <v>469</v>
      </c>
      <c r="D97" s="236" t="s">
        <v>210</v>
      </c>
      <c r="E97" s="236">
        <v>2</v>
      </c>
      <c r="F97" s="236">
        <v>1</v>
      </c>
      <c r="G97" s="236">
        <v>2</v>
      </c>
      <c r="H97" s="455">
        <v>2</v>
      </c>
      <c r="I97" s="159"/>
      <c r="J97" s="159"/>
      <c r="K97" s="159">
        <v>3</v>
      </c>
      <c r="L97" s="498"/>
      <c r="M97" s="236" t="s">
        <v>210</v>
      </c>
      <c r="N97" s="236" t="s">
        <v>210</v>
      </c>
      <c r="O97" s="236" t="s">
        <v>210</v>
      </c>
      <c r="P97" s="236" t="s">
        <v>210</v>
      </c>
      <c r="Q97" s="236" t="s">
        <v>210</v>
      </c>
      <c r="R97" s="236" t="s">
        <v>210</v>
      </c>
      <c r="S97" s="499"/>
      <c r="T97" s="499"/>
      <c r="U97" s="499"/>
      <c r="V97" s="498"/>
      <c r="W97" s="236" t="s">
        <v>210</v>
      </c>
      <c r="X97" s="236" t="s">
        <v>210</v>
      </c>
      <c r="Y97" s="236" t="s">
        <v>210</v>
      </c>
      <c r="Z97" s="236" t="s">
        <v>210</v>
      </c>
      <c r="AA97" s="236" t="s">
        <v>210</v>
      </c>
      <c r="AB97" s="236" t="s">
        <v>210</v>
      </c>
      <c r="AC97" s="499"/>
      <c r="AD97" s="499"/>
      <c r="AE97" s="499"/>
      <c r="AF97" s="498"/>
      <c r="AG97" s="236">
        <v>1</v>
      </c>
      <c r="AH97" s="236">
        <v>2</v>
      </c>
      <c r="AI97" s="236">
        <v>1</v>
      </c>
      <c r="AJ97" s="236">
        <v>2</v>
      </c>
      <c r="AK97" s="500">
        <v>2</v>
      </c>
      <c r="AL97" s="501"/>
      <c r="AM97" s="501"/>
      <c r="AN97" s="501">
        <v>3</v>
      </c>
    </row>
    <row r="98" spans="1:40">
      <c r="A98" s="8" t="s">
        <v>11</v>
      </c>
      <c r="B98" s="8"/>
      <c r="C98" s="8" t="s">
        <v>138</v>
      </c>
      <c r="D98" s="236" t="s">
        <v>210</v>
      </c>
      <c r="E98" s="236" t="s">
        <v>210</v>
      </c>
      <c r="F98" s="236">
        <v>5</v>
      </c>
      <c r="G98" s="236">
        <v>11</v>
      </c>
      <c r="H98" s="455">
        <v>18</v>
      </c>
      <c r="I98" s="159">
        <v>22</v>
      </c>
      <c r="J98" s="159">
        <v>14</v>
      </c>
      <c r="K98" s="159">
        <v>15</v>
      </c>
      <c r="L98" s="498"/>
      <c r="M98" s="236" t="s">
        <v>210</v>
      </c>
      <c r="N98" s="236" t="s">
        <v>210</v>
      </c>
      <c r="O98" s="236" t="s">
        <v>210</v>
      </c>
      <c r="P98" s="236">
        <v>3</v>
      </c>
      <c r="Q98" s="236">
        <v>5</v>
      </c>
      <c r="R98" s="455">
        <v>4</v>
      </c>
      <c r="S98" s="159">
        <v>5</v>
      </c>
      <c r="T98" s="159">
        <v>4</v>
      </c>
      <c r="U98" s="159">
        <v>8</v>
      </c>
      <c r="V98" s="498"/>
      <c r="W98" s="236" t="s">
        <v>210</v>
      </c>
      <c r="X98" s="236" t="s">
        <v>210</v>
      </c>
      <c r="Y98" s="236" t="s">
        <v>210</v>
      </c>
      <c r="Z98" s="236" t="s">
        <v>210</v>
      </c>
      <c r="AA98" s="236">
        <v>1</v>
      </c>
      <c r="AB98" s="455">
        <v>1</v>
      </c>
      <c r="AC98" s="159"/>
      <c r="AD98" s="159"/>
      <c r="AE98" s="159"/>
      <c r="AF98" s="498"/>
      <c r="AG98" s="236" t="s">
        <v>210</v>
      </c>
      <c r="AH98" s="236" t="s">
        <v>210</v>
      </c>
      <c r="AI98" s="236">
        <v>2</v>
      </c>
      <c r="AJ98" s="236">
        <v>5</v>
      </c>
      <c r="AK98" s="455">
        <v>13</v>
      </c>
      <c r="AL98" s="159">
        <v>17</v>
      </c>
      <c r="AM98" s="159">
        <v>10</v>
      </c>
      <c r="AN98" s="501">
        <v>7</v>
      </c>
    </row>
    <row r="99" spans="1:40">
      <c r="A99" s="8" t="s">
        <v>11</v>
      </c>
      <c r="B99" s="8"/>
      <c r="C99" s="8" t="s">
        <v>471</v>
      </c>
      <c r="D99" s="236" t="s">
        <v>210</v>
      </c>
      <c r="E99" s="236" t="s">
        <v>210</v>
      </c>
      <c r="F99" s="236" t="s">
        <v>210</v>
      </c>
      <c r="G99" s="236" t="s">
        <v>210</v>
      </c>
      <c r="H99" s="455">
        <v>5</v>
      </c>
      <c r="I99" s="159">
        <v>6</v>
      </c>
      <c r="J99" s="159">
        <v>4</v>
      </c>
      <c r="K99" s="159"/>
      <c r="L99" s="498"/>
      <c r="M99" s="236" t="s">
        <v>210</v>
      </c>
      <c r="N99" s="236" t="s">
        <v>210</v>
      </c>
      <c r="O99" s="236" t="s">
        <v>210</v>
      </c>
      <c r="P99" s="236" t="s">
        <v>210</v>
      </c>
      <c r="Q99" s="236" t="s">
        <v>210</v>
      </c>
      <c r="R99" s="236" t="s">
        <v>210</v>
      </c>
      <c r="S99" s="499"/>
      <c r="T99" s="499"/>
      <c r="U99" s="499"/>
      <c r="V99" s="498"/>
      <c r="W99" s="236">
        <v>7</v>
      </c>
      <c r="X99" s="236">
        <v>1</v>
      </c>
      <c r="Y99" s="236" t="s">
        <v>210</v>
      </c>
      <c r="Z99" s="236" t="s">
        <v>210</v>
      </c>
      <c r="AA99" s="236" t="s">
        <v>210</v>
      </c>
      <c r="AB99" s="455">
        <v>2</v>
      </c>
      <c r="AC99" s="159">
        <v>6</v>
      </c>
      <c r="AD99" s="159">
        <v>3</v>
      </c>
      <c r="AE99" s="159"/>
      <c r="AF99" s="498"/>
      <c r="AG99" s="236" t="s">
        <v>210</v>
      </c>
      <c r="AH99" s="236" t="s">
        <v>210</v>
      </c>
      <c r="AI99" s="236" t="s">
        <v>210</v>
      </c>
      <c r="AJ99" s="236" t="s">
        <v>210</v>
      </c>
      <c r="AK99" s="500">
        <v>3</v>
      </c>
      <c r="AL99" s="501"/>
      <c r="AM99" s="501">
        <v>1</v>
      </c>
      <c r="AN99" s="501"/>
    </row>
    <row r="100" spans="1:40" s="2" customFormat="1">
      <c r="A100" s="9" t="s">
        <v>140</v>
      </c>
      <c r="B100" s="9"/>
      <c r="C100" s="9"/>
      <c r="D100" s="503">
        <v>32</v>
      </c>
      <c r="E100" s="503">
        <v>30</v>
      </c>
      <c r="F100" s="503">
        <v>29</v>
      </c>
      <c r="G100" s="503">
        <v>50</v>
      </c>
      <c r="H100" s="440">
        <v>51</v>
      </c>
      <c r="I100" s="440">
        <v>58</v>
      </c>
      <c r="J100" s="440">
        <f>SUM(J71:J99)</f>
        <v>43</v>
      </c>
      <c r="K100" s="440">
        <f>SUM(K72:K99)</f>
        <v>80</v>
      </c>
      <c r="L100" s="504"/>
      <c r="M100" s="503">
        <v>4</v>
      </c>
      <c r="N100" s="503">
        <v>0</v>
      </c>
      <c r="O100" s="503">
        <v>5</v>
      </c>
      <c r="P100" s="503">
        <v>3</v>
      </c>
      <c r="Q100" s="503">
        <v>8</v>
      </c>
      <c r="R100" s="440">
        <v>10</v>
      </c>
      <c r="S100" s="440">
        <v>10</v>
      </c>
      <c r="T100" s="440">
        <f>SUM(T71:T99)</f>
        <v>10</v>
      </c>
      <c r="U100" s="440">
        <f>SUM(U80:U99)</f>
        <v>20</v>
      </c>
      <c r="V100" s="504"/>
      <c r="W100" s="503">
        <v>9</v>
      </c>
      <c r="X100" s="503">
        <v>6</v>
      </c>
      <c r="Y100" s="503">
        <v>5</v>
      </c>
      <c r="Z100" s="503">
        <v>10</v>
      </c>
      <c r="AA100" s="503">
        <v>12</v>
      </c>
      <c r="AB100" s="440">
        <v>13</v>
      </c>
      <c r="AC100" s="440">
        <v>10</v>
      </c>
      <c r="AD100" s="440">
        <f>SUM(AD71:AD99)</f>
        <v>9</v>
      </c>
      <c r="AE100" s="440">
        <f>SUM(AE72:AE99)</f>
        <v>12</v>
      </c>
      <c r="AF100" s="504"/>
      <c r="AG100" s="503">
        <v>26</v>
      </c>
      <c r="AH100" s="503">
        <v>20</v>
      </c>
      <c r="AI100" s="503">
        <v>16</v>
      </c>
      <c r="AJ100" s="503">
        <v>30</v>
      </c>
      <c r="AK100" s="440">
        <v>28</v>
      </c>
      <c r="AL100" s="440">
        <v>38</v>
      </c>
      <c r="AM100" s="440">
        <f>SUM(AM71:AM99)</f>
        <v>24</v>
      </c>
      <c r="AN100" s="505">
        <f>SUM(AN72:AN99)</f>
        <v>48</v>
      </c>
    </row>
    <row r="101" spans="1:40">
      <c r="A101" s="8" t="s">
        <v>36</v>
      </c>
      <c r="B101" s="8" t="s">
        <v>141</v>
      </c>
      <c r="C101" s="234" t="s">
        <v>472</v>
      </c>
      <c r="D101" s="236" t="s">
        <v>210</v>
      </c>
      <c r="E101" s="236">
        <v>6</v>
      </c>
      <c r="F101" s="236">
        <v>8</v>
      </c>
      <c r="G101" s="236">
        <v>11</v>
      </c>
      <c r="H101" s="455">
        <v>12</v>
      </c>
      <c r="I101" s="159">
        <v>11</v>
      </c>
      <c r="J101" s="507"/>
      <c r="K101" s="507">
        <v>14</v>
      </c>
      <c r="L101" s="498"/>
      <c r="M101" s="236" t="s">
        <v>210</v>
      </c>
      <c r="N101" s="236" t="s">
        <v>210</v>
      </c>
      <c r="O101" s="236" t="s">
        <v>210</v>
      </c>
      <c r="P101" s="236" t="s">
        <v>210</v>
      </c>
      <c r="Q101" s="236" t="s">
        <v>210</v>
      </c>
      <c r="R101" s="236" t="s">
        <v>210</v>
      </c>
      <c r="S101" s="499"/>
      <c r="T101" s="506"/>
      <c r="U101" s="506"/>
      <c r="V101" s="498"/>
      <c r="W101" s="236" t="s">
        <v>210</v>
      </c>
      <c r="X101" s="236">
        <v>4</v>
      </c>
      <c r="Y101" s="236">
        <v>2</v>
      </c>
      <c r="Z101" s="236">
        <v>5</v>
      </c>
      <c r="AA101" s="236">
        <v>5</v>
      </c>
      <c r="AB101" s="500">
        <v>4</v>
      </c>
      <c r="AC101" s="501">
        <v>4</v>
      </c>
      <c r="AD101" s="506"/>
      <c r="AE101" s="506">
        <v>11</v>
      </c>
      <c r="AF101" s="498"/>
      <c r="AG101" s="236">
        <v>5</v>
      </c>
      <c r="AH101" s="236">
        <v>4</v>
      </c>
      <c r="AI101" s="236">
        <v>3</v>
      </c>
      <c r="AJ101" s="236">
        <v>6</v>
      </c>
      <c r="AK101" s="500">
        <v>8</v>
      </c>
      <c r="AL101" s="501">
        <v>7</v>
      </c>
      <c r="AM101" s="506"/>
      <c r="AN101" s="501">
        <v>3</v>
      </c>
    </row>
    <row r="102" spans="1:40">
      <c r="A102" s="8" t="s">
        <v>36</v>
      </c>
      <c r="B102" s="8" t="s">
        <v>142</v>
      </c>
      <c r="C102" s="8"/>
      <c r="D102" s="236" t="s">
        <v>210</v>
      </c>
      <c r="E102" s="236" t="s">
        <v>210</v>
      </c>
      <c r="F102" s="236" t="s">
        <v>210</v>
      </c>
      <c r="G102" s="236" t="s">
        <v>210</v>
      </c>
      <c r="H102" s="236" t="s">
        <v>210</v>
      </c>
      <c r="I102" s="499"/>
      <c r="J102" s="499">
        <v>16</v>
      </c>
      <c r="K102" s="499"/>
      <c r="L102" s="498"/>
      <c r="M102" s="236" t="s">
        <v>210</v>
      </c>
      <c r="N102" s="236" t="s">
        <v>210</v>
      </c>
      <c r="O102" s="236" t="s">
        <v>210</v>
      </c>
      <c r="P102" s="236" t="s">
        <v>210</v>
      </c>
      <c r="Q102" s="236" t="s">
        <v>210</v>
      </c>
      <c r="R102" s="236" t="s">
        <v>210</v>
      </c>
      <c r="S102" s="499"/>
      <c r="T102" s="499"/>
      <c r="U102" s="499"/>
      <c r="V102" s="498"/>
      <c r="W102" s="236" t="s">
        <v>210</v>
      </c>
      <c r="X102" s="236" t="s">
        <v>210</v>
      </c>
      <c r="Y102" s="236" t="s">
        <v>210</v>
      </c>
      <c r="Z102" s="236" t="s">
        <v>210</v>
      </c>
      <c r="AA102" s="236" t="s">
        <v>210</v>
      </c>
      <c r="AB102" s="236" t="s">
        <v>210</v>
      </c>
      <c r="AC102" s="499"/>
      <c r="AD102" s="499">
        <v>12</v>
      </c>
      <c r="AE102" s="499"/>
      <c r="AF102" s="498"/>
      <c r="AG102" s="236" t="s">
        <v>210</v>
      </c>
      <c r="AH102" s="236" t="s">
        <v>210</v>
      </c>
      <c r="AI102" s="236" t="s">
        <v>210</v>
      </c>
      <c r="AJ102" s="236" t="s">
        <v>210</v>
      </c>
      <c r="AK102" s="236" t="s">
        <v>210</v>
      </c>
      <c r="AL102" s="499"/>
      <c r="AM102" s="499">
        <v>4</v>
      </c>
      <c r="AN102" s="501"/>
    </row>
    <row r="103" spans="1:40">
      <c r="A103" s="8" t="s">
        <v>36</v>
      </c>
      <c r="B103" s="8"/>
      <c r="C103" s="8" t="s">
        <v>143</v>
      </c>
      <c r="D103" s="236" t="s">
        <v>210</v>
      </c>
      <c r="E103" s="236">
        <v>16</v>
      </c>
      <c r="F103" s="236">
        <v>8</v>
      </c>
      <c r="G103" s="236">
        <v>14</v>
      </c>
      <c r="H103" s="455">
        <v>15</v>
      </c>
      <c r="I103" s="159">
        <v>10</v>
      </c>
      <c r="J103" s="159">
        <v>14</v>
      </c>
      <c r="K103" s="159">
        <v>15</v>
      </c>
      <c r="L103" s="498"/>
      <c r="M103" s="236" t="s">
        <v>210</v>
      </c>
      <c r="N103" s="236">
        <v>2</v>
      </c>
      <c r="O103" s="236">
        <v>2</v>
      </c>
      <c r="P103" s="236">
        <v>2</v>
      </c>
      <c r="Q103" s="236">
        <v>1</v>
      </c>
      <c r="R103" s="236" t="s">
        <v>210</v>
      </c>
      <c r="S103" s="499">
        <v>2</v>
      </c>
      <c r="T103" s="499">
        <v>1</v>
      </c>
      <c r="U103" s="499">
        <v>1</v>
      </c>
      <c r="V103" s="498"/>
      <c r="W103" s="236" t="s">
        <v>210</v>
      </c>
      <c r="X103" s="236">
        <v>4</v>
      </c>
      <c r="Y103" s="236">
        <v>2</v>
      </c>
      <c r="Z103" s="236">
        <v>2</v>
      </c>
      <c r="AA103" s="236">
        <v>1</v>
      </c>
      <c r="AB103" s="500">
        <v>4</v>
      </c>
      <c r="AC103" s="501">
        <v>1</v>
      </c>
      <c r="AD103" s="501">
        <v>1</v>
      </c>
      <c r="AE103" s="501">
        <v>1</v>
      </c>
      <c r="AF103" s="498"/>
      <c r="AG103" s="236">
        <v>12</v>
      </c>
      <c r="AH103" s="236">
        <v>12</v>
      </c>
      <c r="AI103" s="236">
        <v>4</v>
      </c>
      <c r="AJ103" s="236">
        <v>12</v>
      </c>
      <c r="AK103" s="500">
        <v>11</v>
      </c>
      <c r="AL103" s="501">
        <v>7</v>
      </c>
      <c r="AM103" s="501">
        <v>12</v>
      </c>
      <c r="AN103" s="501">
        <v>13</v>
      </c>
    </row>
    <row r="104" spans="1:40">
      <c r="A104" s="8" t="s">
        <v>36</v>
      </c>
      <c r="B104" s="8"/>
      <c r="C104" s="8" t="s">
        <v>144</v>
      </c>
      <c r="D104" s="236" t="s">
        <v>210</v>
      </c>
      <c r="E104" s="236">
        <v>5</v>
      </c>
      <c r="F104" s="236">
        <v>2</v>
      </c>
      <c r="G104" s="236">
        <v>3</v>
      </c>
      <c r="H104" s="455">
        <v>5</v>
      </c>
      <c r="I104" s="159">
        <v>2</v>
      </c>
      <c r="J104" s="159">
        <v>5</v>
      </c>
      <c r="K104" s="159">
        <v>4</v>
      </c>
      <c r="L104" s="498"/>
      <c r="M104" s="236" t="s">
        <v>210</v>
      </c>
      <c r="N104" s="236" t="s">
        <v>210</v>
      </c>
      <c r="O104" s="236" t="s">
        <v>210</v>
      </c>
      <c r="P104" s="236" t="s">
        <v>210</v>
      </c>
      <c r="Q104" s="236" t="s">
        <v>210</v>
      </c>
      <c r="R104" s="236" t="s">
        <v>210</v>
      </c>
      <c r="S104" s="499"/>
      <c r="T104" s="499"/>
      <c r="U104" s="499"/>
      <c r="V104" s="498"/>
      <c r="W104" s="236" t="s">
        <v>210</v>
      </c>
      <c r="X104" s="236" t="s">
        <v>210</v>
      </c>
      <c r="Y104" s="236" t="s">
        <v>210</v>
      </c>
      <c r="Z104" s="236" t="s">
        <v>210</v>
      </c>
      <c r="AA104" s="236" t="s">
        <v>210</v>
      </c>
      <c r="AB104" s="236" t="s">
        <v>210</v>
      </c>
      <c r="AC104" s="499"/>
      <c r="AD104" s="499"/>
      <c r="AE104" s="499"/>
      <c r="AF104" s="498"/>
      <c r="AG104" s="236" t="s">
        <v>210</v>
      </c>
      <c r="AH104" s="236">
        <v>5</v>
      </c>
      <c r="AI104" s="236">
        <v>2</v>
      </c>
      <c r="AJ104" s="236">
        <v>3</v>
      </c>
      <c r="AK104" s="500">
        <v>5</v>
      </c>
      <c r="AL104" s="501">
        <v>2</v>
      </c>
      <c r="AM104" s="501">
        <v>5</v>
      </c>
      <c r="AN104" s="501">
        <v>4</v>
      </c>
    </row>
    <row r="105" spans="1:40">
      <c r="A105" s="8" t="s">
        <v>36</v>
      </c>
      <c r="B105" s="8" t="s">
        <v>145</v>
      </c>
      <c r="C105" s="8"/>
      <c r="D105" s="236" t="s">
        <v>210</v>
      </c>
      <c r="E105" s="236" t="s">
        <v>210</v>
      </c>
      <c r="F105" s="236" t="s">
        <v>210</v>
      </c>
      <c r="G105" s="236" t="s">
        <v>210</v>
      </c>
      <c r="H105" s="236" t="s">
        <v>210</v>
      </c>
      <c r="I105" s="499">
        <v>2</v>
      </c>
      <c r="J105" s="499"/>
      <c r="K105" s="499"/>
      <c r="L105" s="498"/>
      <c r="M105" s="236" t="s">
        <v>210</v>
      </c>
      <c r="N105" s="236" t="s">
        <v>210</v>
      </c>
      <c r="O105" s="236" t="s">
        <v>210</v>
      </c>
      <c r="P105" s="236" t="s">
        <v>210</v>
      </c>
      <c r="Q105" s="236" t="s">
        <v>210</v>
      </c>
      <c r="R105" s="236" t="s">
        <v>210</v>
      </c>
      <c r="S105" s="499">
        <v>2</v>
      </c>
      <c r="T105" s="499"/>
      <c r="U105" s="499"/>
      <c r="V105" s="498"/>
      <c r="W105" s="236" t="s">
        <v>210</v>
      </c>
      <c r="X105" s="236" t="s">
        <v>210</v>
      </c>
      <c r="Y105" s="236" t="s">
        <v>210</v>
      </c>
      <c r="Z105" s="236" t="s">
        <v>210</v>
      </c>
      <c r="AA105" s="236" t="s">
        <v>210</v>
      </c>
      <c r="AB105" s="236" t="s">
        <v>210</v>
      </c>
      <c r="AC105" s="499"/>
      <c r="AD105" s="499"/>
      <c r="AE105" s="499"/>
      <c r="AF105" s="498"/>
      <c r="AG105" s="236" t="s">
        <v>210</v>
      </c>
      <c r="AH105" s="236" t="s">
        <v>210</v>
      </c>
      <c r="AI105" s="236" t="s">
        <v>210</v>
      </c>
      <c r="AJ105" s="236" t="s">
        <v>210</v>
      </c>
      <c r="AK105" s="236" t="s">
        <v>210</v>
      </c>
      <c r="AL105" s="499"/>
      <c r="AM105" s="499"/>
      <c r="AN105" s="501"/>
    </row>
    <row r="106" spans="1:40">
      <c r="A106" s="8" t="s">
        <v>36</v>
      </c>
      <c r="B106" s="8"/>
      <c r="C106" s="8" t="s">
        <v>146</v>
      </c>
      <c r="D106" s="236" t="s">
        <v>210</v>
      </c>
      <c r="E106" s="236" t="s">
        <v>210</v>
      </c>
      <c r="F106" s="236" t="s">
        <v>210</v>
      </c>
      <c r="G106" s="236" t="s">
        <v>210</v>
      </c>
      <c r="H106" s="236" t="s">
        <v>210</v>
      </c>
      <c r="I106" s="499"/>
      <c r="J106" s="499"/>
      <c r="K106" s="502"/>
      <c r="L106" s="498"/>
      <c r="M106" s="236" t="s">
        <v>210</v>
      </c>
      <c r="N106" s="236" t="s">
        <v>210</v>
      </c>
      <c r="O106" s="236" t="s">
        <v>210</v>
      </c>
      <c r="P106" s="236" t="s">
        <v>210</v>
      </c>
      <c r="Q106" s="236" t="s">
        <v>210</v>
      </c>
      <c r="R106" s="236" t="s">
        <v>210</v>
      </c>
      <c r="S106" s="499"/>
      <c r="T106" s="499"/>
      <c r="U106" s="502"/>
      <c r="V106" s="498"/>
      <c r="W106" s="236" t="s">
        <v>210</v>
      </c>
      <c r="X106" s="236" t="s">
        <v>210</v>
      </c>
      <c r="Y106" s="236" t="s">
        <v>210</v>
      </c>
      <c r="Z106" s="236" t="s">
        <v>210</v>
      </c>
      <c r="AA106" s="236" t="s">
        <v>210</v>
      </c>
      <c r="AB106" s="236" t="s">
        <v>210</v>
      </c>
      <c r="AC106" s="499"/>
      <c r="AD106" s="499"/>
      <c r="AE106" s="502"/>
      <c r="AF106" s="498"/>
      <c r="AG106" s="236" t="s">
        <v>210</v>
      </c>
      <c r="AH106" s="236" t="s">
        <v>210</v>
      </c>
      <c r="AI106" s="236" t="s">
        <v>210</v>
      </c>
      <c r="AJ106" s="236" t="s">
        <v>210</v>
      </c>
      <c r="AK106" s="236" t="s">
        <v>210</v>
      </c>
      <c r="AL106" s="499"/>
      <c r="AM106" s="499"/>
      <c r="AN106" s="502"/>
    </row>
    <row r="107" spans="1:40">
      <c r="A107" s="8" t="s">
        <v>36</v>
      </c>
      <c r="B107" s="8"/>
      <c r="C107" s="8" t="s">
        <v>147</v>
      </c>
      <c r="D107" s="236" t="s">
        <v>210</v>
      </c>
      <c r="E107" s="236" t="s">
        <v>210</v>
      </c>
      <c r="F107" s="236" t="s">
        <v>210</v>
      </c>
      <c r="G107" s="236" t="s">
        <v>210</v>
      </c>
      <c r="H107" s="455">
        <v>1</v>
      </c>
      <c r="I107" s="159"/>
      <c r="J107" s="159"/>
      <c r="K107" s="159"/>
      <c r="L107" s="498"/>
      <c r="M107" s="236" t="s">
        <v>210</v>
      </c>
      <c r="N107" s="236" t="s">
        <v>210</v>
      </c>
      <c r="O107" s="236" t="s">
        <v>210</v>
      </c>
      <c r="P107" s="236" t="s">
        <v>210</v>
      </c>
      <c r="Q107" s="236" t="s">
        <v>210</v>
      </c>
      <c r="R107" s="236" t="s">
        <v>210</v>
      </c>
      <c r="S107" s="499"/>
      <c r="T107" s="499"/>
      <c r="U107" s="499"/>
      <c r="V107" s="498"/>
      <c r="W107" s="236" t="s">
        <v>210</v>
      </c>
      <c r="X107" s="236" t="s">
        <v>210</v>
      </c>
      <c r="Y107" s="236" t="s">
        <v>210</v>
      </c>
      <c r="Z107" s="236" t="s">
        <v>210</v>
      </c>
      <c r="AA107" s="236" t="s">
        <v>210</v>
      </c>
      <c r="AB107" s="236" t="s">
        <v>210</v>
      </c>
      <c r="AC107" s="499"/>
      <c r="AD107" s="499"/>
      <c r="AE107" s="499"/>
      <c r="AF107" s="498"/>
      <c r="AG107" s="236" t="s">
        <v>210</v>
      </c>
      <c r="AH107" s="236" t="s">
        <v>210</v>
      </c>
      <c r="AI107" s="236" t="s">
        <v>210</v>
      </c>
      <c r="AJ107" s="236" t="s">
        <v>210</v>
      </c>
      <c r="AK107" s="455">
        <v>1</v>
      </c>
      <c r="AL107" s="159"/>
      <c r="AM107" s="159"/>
      <c r="AN107" s="501"/>
    </row>
    <row r="108" spans="1:40">
      <c r="A108" s="8" t="s">
        <v>36</v>
      </c>
      <c r="B108" s="8"/>
      <c r="C108" s="8" t="s">
        <v>148</v>
      </c>
      <c r="D108" s="236" t="s">
        <v>210</v>
      </c>
      <c r="E108" s="236" t="s">
        <v>210</v>
      </c>
      <c r="F108" s="236" t="s">
        <v>210</v>
      </c>
      <c r="G108" s="236" t="s">
        <v>210</v>
      </c>
      <c r="H108" s="236" t="s">
        <v>210</v>
      </c>
      <c r="I108" s="499"/>
      <c r="J108" s="499"/>
      <c r="K108" s="499"/>
      <c r="L108" s="498"/>
      <c r="M108" s="236" t="s">
        <v>210</v>
      </c>
      <c r="N108" s="236" t="s">
        <v>210</v>
      </c>
      <c r="O108" s="236" t="s">
        <v>210</v>
      </c>
      <c r="P108" s="236" t="s">
        <v>210</v>
      </c>
      <c r="Q108" s="236" t="s">
        <v>210</v>
      </c>
      <c r="R108" s="236" t="s">
        <v>210</v>
      </c>
      <c r="S108" s="499"/>
      <c r="T108" s="499"/>
      <c r="U108" s="499"/>
      <c r="V108" s="498"/>
      <c r="W108" s="236" t="s">
        <v>210</v>
      </c>
      <c r="X108" s="236" t="s">
        <v>210</v>
      </c>
      <c r="Y108" s="236" t="s">
        <v>210</v>
      </c>
      <c r="Z108" s="236" t="s">
        <v>210</v>
      </c>
      <c r="AA108" s="236" t="s">
        <v>210</v>
      </c>
      <c r="AB108" s="236" t="s">
        <v>210</v>
      </c>
      <c r="AC108" s="499"/>
      <c r="AD108" s="499"/>
      <c r="AE108" s="499"/>
      <c r="AF108" s="498"/>
      <c r="AG108" s="236" t="s">
        <v>210</v>
      </c>
      <c r="AH108" s="236" t="s">
        <v>210</v>
      </c>
      <c r="AI108" s="236" t="s">
        <v>210</v>
      </c>
      <c r="AJ108" s="236" t="s">
        <v>210</v>
      </c>
      <c r="AK108" s="236" t="s">
        <v>210</v>
      </c>
      <c r="AL108" s="499"/>
      <c r="AM108" s="499"/>
      <c r="AN108" s="501"/>
    </row>
    <row r="109" spans="1:40">
      <c r="A109" s="8" t="s">
        <v>36</v>
      </c>
      <c r="B109" s="8"/>
      <c r="C109" s="8" t="s">
        <v>474</v>
      </c>
      <c r="D109" s="236" t="s">
        <v>210</v>
      </c>
      <c r="E109" s="236">
        <v>7</v>
      </c>
      <c r="F109" s="236">
        <v>17</v>
      </c>
      <c r="G109" s="236">
        <v>3</v>
      </c>
      <c r="H109" s="455">
        <v>9</v>
      </c>
      <c r="I109" s="159">
        <v>6</v>
      </c>
      <c r="J109" s="159">
        <v>4</v>
      </c>
      <c r="K109" s="159">
        <v>9</v>
      </c>
      <c r="L109" s="498"/>
      <c r="M109" s="236" t="s">
        <v>210</v>
      </c>
      <c r="N109" s="236" t="s">
        <v>210</v>
      </c>
      <c r="O109" s="236" t="s">
        <v>210</v>
      </c>
      <c r="P109" s="236" t="s">
        <v>210</v>
      </c>
      <c r="Q109" s="236" t="s">
        <v>210</v>
      </c>
      <c r="R109" s="236" t="s">
        <v>210</v>
      </c>
      <c r="S109" s="499"/>
      <c r="T109" s="499"/>
      <c r="U109" s="499"/>
      <c r="V109" s="498"/>
      <c r="W109" s="236" t="s">
        <v>210</v>
      </c>
      <c r="X109" s="236" t="s">
        <v>210</v>
      </c>
      <c r="Y109" s="236" t="s">
        <v>210</v>
      </c>
      <c r="Z109" s="236" t="s">
        <v>210</v>
      </c>
      <c r="AA109" s="236" t="s">
        <v>210</v>
      </c>
      <c r="AB109" s="236" t="s">
        <v>210</v>
      </c>
      <c r="AC109" s="499"/>
      <c r="AD109" s="499"/>
      <c r="AE109" s="499"/>
      <c r="AF109" s="498"/>
      <c r="AG109" s="236">
        <v>6</v>
      </c>
      <c r="AH109" s="236">
        <v>7</v>
      </c>
      <c r="AI109" s="236">
        <v>17</v>
      </c>
      <c r="AJ109" s="236">
        <v>3</v>
      </c>
      <c r="AK109" s="500">
        <v>9</v>
      </c>
      <c r="AL109" s="501">
        <v>6</v>
      </c>
      <c r="AM109" s="501">
        <v>4</v>
      </c>
      <c r="AN109" s="501">
        <v>9</v>
      </c>
    </row>
    <row r="110" spans="1:40">
      <c r="A110" s="8" t="s">
        <v>36</v>
      </c>
      <c r="B110" s="8"/>
      <c r="C110" s="8" t="s">
        <v>152</v>
      </c>
      <c r="D110" s="236" t="s">
        <v>210</v>
      </c>
      <c r="E110" s="236" t="s">
        <v>210</v>
      </c>
      <c r="F110" s="236" t="s">
        <v>210</v>
      </c>
      <c r="G110" s="236" t="s">
        <v>210</v>
      </c>
      <c r="H110" s="236" t="s">
        <v>210</v>
      </c>
      <c r="I110" s="499"/>
      <c r="J110" s="499">
        <v>1</v>
      </c>
      <c r="K110" s="499"/>
      <c r="L110" s="498"/>
      <c r="M110" s="236" t="s">
        <v>210</v>
      </c>
      <c r="N110" s="236" t="s">
        <v>210</v>
      </c>
      <c r="O110" s="236" t="s">
        <v>210</v>
      </c>
      <c r="P110" s="236" t="s">
        <v>210</v>
      </c>
      <c r="Q110" s="236" t="s">
        <v>210</v>
      </c>
      <c r="R110" s="236" t="s">
        <v>210</v>
      </c>
      <c r="S110" s="499"/>
      <c r="T110" s="499"/>
      <c r="U110" s="499"/>
      <c r="V110" s="498"/>
      <c r="W110" s="236">
        <v>2</v>
      </c>
      <c r="X110" s="236" t="s">
        <v>210</v>
      </c>
      <c r="Y110" s="236" t="s">
        <v>210</v>
      </c>
      <c r="Z110" s="236" t="s">
        <v>210</v>
      </c>
      <c r="AA110" s="236" t="s">
        <v>210</v>
      </c>
      <c r="AB110" s="236" t="s">
        <v>210</v>
      </c>
      <c r="AC110" s="499"/>
      <c r="AD110" s="499"/>
      <c r="AE110" s="499"/>
      <c r="AF110" s="498"/>
      <c r="AG110" s="236" t="s">
        <v>210</v>
      </c>
      <c r="AH110" s="236" t="s">
        <v>210</v>
      </c>
      <c r="AI110" s="236" t="s">
        <v>210</v>
      </c>
      <c r="AJ110" s="236" t="s">
        <v>210</v>
      </c>
      <c r="AK110" s="236" t="s">
        <v>210</v>
      </c>
      <c r="AL110" s="499"/>
      <c r="AM110" s="499">
        <v>1</v>
      </c>
      <c r="AN110" s="501"/>
    </row>
    <row r="111" spans="1:40">
      <c r="A111" s="8" t="s">
        <v>36</v>
      </c>
      <c r="B111" s="8"/>
      <c r="C111" s="8" t="s">
        <v>151</v>
      </c>
      <c r="D111" s="236" t="s">
        <v>210</v>
      </c>
      <c r="E111" s="236">
        <v>1</v>
      </c>
      <c r="F111" s="236">
        <v>3</v>
      </c>
      <c r="G111" s="236">
        <v>10</v>
      </c>
      <c r="H111" s="455">
        <v>4</v>
      </c>
      <c r="I111" s="159"/>
      <c r="J111" s="159">
        <v>3</v>
      </c>
      <c r="K111" s="159">
        <v>3</v>
      </c>
      <c r="L111" s="498"/>
      <c r="M111" s="236">
        <v>2</v>
      </c>
      <c r="N111" s="236" t="s">
        <v>210</v>
      </c>
      <c r="O111" s="236" t="s">
        <v>210</v>
      </c>
      <c r="P111" s="236">
        <v>3</v>
      </c>
      <c r="Q111" s="236">
        <v>7</v>
      </c>
      <c r="R111" s="500">
        <v>3</v>
      </c>
      <c r="S111" s="501">
        <v>2</v>
      </c>
      <c r="T111" s="501">
        <v>3</v>
      </c>
      <c r="U111" s="501">
        <v>2</v>
      </c>
      <c r="V111" s="498"/>
      <c r="W111" s="236">
        <v>1</v>
      </c>
      <c r="X111" s="236">
        <v>1</v>
      </c>
      <c r="Y111" s="236" t="s">
        <v>210</v>
      </c>
      <c r="Z111" s="236" t="s">
        <v>210</v>
      </c>
      <c r="AA111" s="236">
        <v>3</v>
      </c>
      <c r="AB111" s="500">
        <v>1</v>
      </c>
      <c r="AC111" s="501">
        <v>3</v>
      </c>
      <c r="AD111" s="501"/>
      <c r="AE111" s="501">
        <v>1</v>
      </c>
      <c r="AF111" s="498"/>
      <c r="AG111" s="236">
        <v>1</v>
      </c>
      <c r="AH111" s="236">
        <v>1</v>
      </c>
      <c r="AI111" s="236" t="s">
        <v>210</v>
      </c>
      <c r="AJ111" s="236" t="s">
        <v>210</v>
      </c>
      <c r="AK111" s="236" t="s">
        <v>210</v>
      </c>
      <c r="AL111" s="499"/>
      <c r="AM111" s="499"/>
      <c r="AN111" s="501"/>
    </row>
    <row r="112" spans="1:40">
      <c r="A112" s="8" t="s">
        <v>36</v>
      </c>
      <c r="B112" s="8"/>
      <c r="C112" s="8" t="s">
        <v>150</v>
      </c>
      <c r="D112" s="236" t="s">
        <v>210</v>
      </c>
      <c r="E112" s="236">
        <v>1</v>
      </c>
      <c r="F112" s="236">
        <v>6</v>
      </c>
      <c r="G112" s="236">
        <v>2</v>
      </c>
      <c r="H112" s="455">
        <v>7</v>
      </c>
      <c r="I112" s="159">
        <v>10</v>
      </c>
      <c r="J112" s="159">
        <v>1</v>
      </c>
      <c r="K112" s="159">
        <v>1</v>
      </c>
      <c r="L112" s="498"/>
      <c r="M112" s="236" t="s">
        <v>210</v>
      </c>
      <c r="N112" s="236" t="s">
        <v>210</v>
      </c>
      <c r="O112" s="236">
        <v>1</v>
      </c>
      <c r="P112" s="236">
        <v>5</v>
      </c>
      <c r="Q112" s="236">
        <v>2</v>
      </c>
      <c r="R112" s="500">
        <v>7</v>
      </c>
      <c r="S112" s="501">
        <v>10</v>
      </c>
      <c r="T112" s="501">
        <v>1</v>
      </c>
      <c r="U112" s="501">
        <v>1</v>
      </c>
      <c r="V112" s="498"/>
      <c r="W112" s="236" t="s">
        <v>210</v>
      </c>
      <c r="X112" s="236" t="s">
        <v>210</v>
      </c>
      <c r="Y112" s="236" t="s">
        <v>210</v>
      </c>
      <c r="Z112" s="236">
        <v>1</v>
      </c>
      <c r="AA112" s="236" t="s">
        <v>210</v>
      </c>
      <c r="AB112" s="236" t="s">
        <v>210</v>
      </c>
      <c r="AC112" s="499"/>
      <c r="AD112" s="499"/>
      <c r="AE112" s="499"/>
      <c r="AF112" s="498"/>
      <c r="AG112" s="236" t="s">
        <v>210</v>
      </c>
      <c r="AH112" s="236" t="s">
        <v>210</v>
      </c>
      <c r="AI112" s="236" t="s">
        <v>210</v>
      </c>
      <c r="AJ112" s="236" t="s">
        <v>210</v>
      </c>
      <c r="AK112" s="236" t="s">
        <v>210</v>
      </c>
      <c r="AL112" s="499"/>
      <c r="AM112" s="499"/>
      <c r="AN112" s="501"/>
    </row>
    <row r="113" spans="1:40">
      <c r="A113" s="8" t="s">
        <v>36</v>
      </c>
      <c r="B113" s="8"/>
      <c r="C113" s="8" t="s">
        <v>153</v>
      </c>
      <c r="D113" s="236" t="s">
        <v>210</v>
      </c>
      <c r="E113" s="236">
        <v>3</v>
      </c>
      <c r="F113" s="236">
        <v>1</v>
      </c>
      <c r="G113" s="236" t="s">
        <v>210</v>
      </c>
      <c r="H113" s="455">
        <v>2</v>
      </c>
      <c r="I113" s="159">
        <v>1</v>
      </c>
      <c r="J113" s="159">
        <v>2</v>
      </c>
      <c r="K113" s="159"/>
      <c r="L113" s="498"/>
      <c r="M113" s="236" t="s">
        <v>210</v>
      </c>
      <c r="N113" s="236" t="s">
        <v>210</v>
      </c>
      <c r="O113" s="236" t="s">
        <v>210</v>
      </c>
      <c r="P113" s="236" t="s">
        <v>210</v>
      </c>
      <c r="Q113" s="236" t="s">
        <v>210</v>
      </c>
      <c r="R113" s="236" t="s">
        <v>210</v>
      </c>
      <c r="S113" s="499"/>
      <c r="T113" s="499"/>
      <c r="U113" s="499"/>
      <c r="V113" s="498"/>
      <c r="W113" s="236" t="s">
        <v>210</v>
      </c>
      <c r="X113" s="236" t="s">
        <v>210</v>
      </c>
      <c r="Y113" s="236" t="s">
        <v>210</v>
      </c>
      <c r="Z113" s="236" t="s">
        <v>210</v>
      </c>
      <c r="AA113" s="236" t="s">
        <v>210</v>
      </c>
      <c r="AB113" s="455">
        <v>2</v>
      </c>
      <c r="AC113" s="159">
        <v>1</v>
      </c>
      <c r="AD113" s="159">
        <v>2</v>
      </c>
      <c r="AE113" s="159"/>
      <c r="AF113" s="498"/>
      <c r="AG113" s="236">
        <v>3</v>
      </c>
      <c r="AH113" s="236">
        <v>3</v>
      </c>
      <c r="AI113" s="236">
        <v>1</v>
      </c>
      <c r="AJ113" s="236" t="s">
        <v>210</v>
      </c>
      <c r="AK113" s="236" t="s">
        <v>210</v>
      </c>
      <c r="AL113" s="499"/>
      <c r="AM113" s="499"/>
      <c r="AN113" s="501"/>
    </row>
    <row r="114" spans="1:40">
      <c r="A114" s="8" t="s">
        <v>36</v>
      </c>
      <c r="B114" s="8"/>
      <c r="C114" s="8" t="s">
        <v>154</v>
      </c>
      <c r="D114" s="236" t="s">
        <v>210</v>
      </c>
      <c r="E114" s="236" t="s">
        <v>210</v>
      </c>
      <c r="F114" s="236" t="s">
        <v>210</v>
      </c>
      <c r="G114" s="236" t="s">
        <v>210</v>
      </c>
      <c r="H114" s="236" t="s">
        <v>210</v>
      </c>
      <c r="I114" s="499"/>
      <c r="J114" s="506"/>
      <c r="K114" s="502"/>
      <c r="L114" s="498"/>
      <c r="M114" s="236" t="s">
        <v>210</v>
      </c>
      <c r="N114" s="236" t="s">
        <v>210</v>
      </c>
      <c r="O114" s="236" t="s">
        <v>210</v>
      </c>
      <c r="P114" s="236" t="s">
        <v>210</v>
      </c>
      <c r="Q114" s="236" t="s">
        <v>210</v>
      </c>
      <c r="R114" s="236" t="s">
        <v>210</v>
      </c>
      <c r="S114" s="499"/>
      <c r="T114" s="506"/>
      <c r="U114" s="502"/>
      <c r="V114" s="498"/>
      <c r="W114" s="236" t="s">
        <v>210</v>
      </c>
      <c r="X114" s="236" t="s">
        <v>210</v>
      </c>
      <c r="Y114" s="236" t="s">
        <v>210</v>
      </c>
      <c r="Z114" s="236" t="s">
        <v>210</v>
      </c>
      <c r="AA114" s="236" t="s">
        <v>210</v>
      </c>
      <c r="AB114" s="236" t="s">
        <v>210</v>
      </c>
      <c r="AC114" s="499"/>
      <c r="AD114" s="506"/>
      <c r="AE114" s="502"/>
      <c r="AF114" s="498"/>
      <c r="AG114" s="236" t="s">
        <v>210</v>
      </c>
      <c r="AH114" s="236" t="s">
        <v>210</v>
      </c>
      <c r="AI114" s="236" t="s">
        <v>210</v>
      </c>
      <c r="AJ114" s="236" t="s">
        <v>210</v>
      </c>
      <c r="AK114" s="236" t="s">
        <v>210</v>
      </c>
      <c r="AL114" s="499"/>
      <c r="AM114" s="506"/>
      <c r="AN114" s="502"/>
    </row>
    <row r="115" spans="1:40">
      <c r="A115" s="8" t="s">
        <v>36</v>
      </c>
      <c r="B115" s="8" t="s">
        <v>155</v>
      </c>
      <c r="C115" s="8"/>
      <c r="D115" s="236" t="s">
        <v>210</v>
      </c>
      <c r="E115" s="236" t="s">
        <v>210</v>
      </c>
      <c r="F115" s="236" t="s">
        <v>210</v>
      </c>
      <c r="G115" s="236" t="s">
        <v>210</v>
      </c>
      <c r="H115" s="236" t="s">
        <v>210</v>
      </c>
      <c r="I115" s="499"/>
      <c r="J115" s="499"/>
      <c r="K115" s="499"/>
      <c r="L115" s="498"/>
      <c r="M115" s="236" t="s">
        <v>210</v>
      </c>
      <c r="N115" s="236" t="s">
        <v>210</v>
      </c>
      <c r="O115" s="236" t="s">
        <v>210</v>
      </c>
      <c r="P115" s="236" t="s">
        <v>210</v>
      </c>
      <c r="Q115" s="236" t="s">
        <v>210</v>
      </c>
      <c r="R115" s="236" t="s">
        <v>210</v>
      </c>
      <c r="S115" s="499"/>
      <c r="T115" s="499"/>
      <c r="U115" s="499"/>
      <c r="V115" s="498"/>
      <c r="W115" s="236" t="s">
        <v>210</v>
      </c>
      <c r="X115" s="236" t="s">
        <v>210</v>
      </c>
      <c r="Y115" s="236" t="s">
        <v>210</v>
      </c>
      <c r="Z115" s="236" t="s">
        <v>210</v>
      </c>
      <c r="AA115" s="236" t="s">
        <v>210</v>
      </c>
      <c r="AB115" s="236" t="s">
        <v>210</v>
      </c>
      <c r="AC115" s="499"/>
      <c r="AD115" s="499"/>
      <c r="AE115" s="499"/>
      <c r="AF115" s="498"/>
      <c r="AG115" s="236" t="s">
        <v>210</v>
      </c>
      <c r="AH115" s="236" t="s">
        <v>210</v>
      </c>
      <c r="AI115" s="236" t="s">
        <v>210</v>
      </c>
      <c r="AJ115" s="236" t="s">
        <v>210</v>
      </c>
      <c r="AK115" s="236" t="s">
        <v>210</v>
      </c>
      <c r="AL115" s="499"/>
      <c r="AM115" s="499"/>
      <c r="AN115" s="501"/>
    </row>
    <row r="116" spans="1:40">
      <c r="A116" s="8" t="s">
        <v>36</v>
      </c>
      <c r="B116" s="8"/>
      <c r="C116" s="8" t="s">
        <v>156</v>
      </c>
      <c r="D116" s="236" t="s">
        <v>210</v>
      </c>
      <c r="E116" s="236" t="s">
        <v>210</v>
      </c>
      <c r="F116" s="236" t="s">
        <v>210</v>
      </c>
      <c r="G116" s="236" t="s">
        <v>210</v>
      </c>
      <c r="H116" s="236" t="s">
        <v>210</v>
      </c>
      <c r="I116" s="499"/>
      <c r="J116" s="499"/>
      <c r="K116" s="499"/>
      <c r="L116" s="498"/>
      <c r="M116" s="236" t="s">
        <v>210</v>
      </c>
      <c r="N116" s="236" t="s">
        <v>210</v>
      </c>
      <c r="O116" s="236" t="s">
        <v>210</v>
      </c>
      <c r="P116" s="236" t="s">
        <v>210</v>
      </c>
      <c r="Q116" s="236" t="s">
        <v>210</v>
      </c>
      <c r="R116" s="236" t="s">
        <v>210</v>
      </c>
      <c r="S116" s="499"/>
      <c r="T116" s="499"/>
      <c r="U116" s="499"/>
      <c r="V116" s="498"/>
      <c r="W116" s="236" t="s">
        <v>210</v>
      </c>
      <c r="X116" s="236" t="s">
        <v>210</v>
      </c>
      <c r="Y116" s="236" t="s">
        <v>210</v>
      </c>
      <c r="Z116" s="236" t="s">
        <v>210</v>
      </c>
      <c r="AA116" s="236" t="s">
        <v>210</v>
      </c>
      <c r="AB116" s="236" t="s">
        <v>210</v>
      </c>
      <c r="AC116" s="499"/>
      <c r="AD116" s="499"/>
      <c r="AE116" s="499"/>
      <c r="AF116" s="498"/>
      <c r="AG116" s="236" t="s">
        <v>210</v>
      </c>
      <c r="AH116" s="236" t="s">
        <v>210</v>
      </c>
      <c r="AI116" s="236" t="s">
        <v>210</v>
      </c>
      <c r="AJ116" s="236" t="s">
        <v>210</v>
      </c>
      <c r="AK116" s="236" t="s">
        <v>210</v>
      </c>
      <c r="AL116" s="499"/>
      <c r="AM116" s="499"/>
      <c r="AN116" s="501"/>
    </row>
    <row r="117" spans="1:40">
      <c r="A117" s="8" t="s">
        <v>36</v>
      </c>
      <c r="B117" s="8"/>
      <c r="C117" s="8" t="s">
        <v>157</v>
      </c>
      <c r="D117" s="236" t="s">
        <v>210</v>
      </c>
      <c r="E117" s="236" t="s">
        <v>210</v>
      </c>
      <c r="F117" s="236" t="s">
        <v>210</v>
      </c>
      <c r="G117" s="236" t="s">
        <v>210</v>
      </c>
      <c r="H117" s="236" t="s">
        <v>210</v>
      </c>
      <c r="I117" s="499"/>
      <c r="J117" s="499"/>
      <c r="K117" s="499"/>
      <c r="L117" s="498"/>
      <c r="M117" s="236" t="s">
        <v>210</v>
      </c>
      <c r="N117" s="236" t="s">
        <v>210</v>
      </c>
      <c r="O117" s="236" t="s">
        <v>210</v>
      </c>
      <c r="P117" s="236" t="s">
        <v>210</v>
      </c>
      <c r="Q117" s="236" t="s">
        <v>210</v>
      </c>
      <c r="R117" s="236" t="s">
        <v>210</v>
      </c>
      <c r="S117" s="499"/>
      <c r="T117" s="499"/>
      <c r="U117" s="499"/>
      <c r="V117" s="498"/>
      <c r="W117" s="236" t="s">
        <v>210</v>
      </c>
      <c r="X117" s="236" t="s">
        <v>210</v>
      </c>
      <c r="Y117" s="236" t="s">
        <v>210</v>
      </c>
      <c r="Z117" s="236" t="s">
        <v>210</v>
      </c>
      <c r="AA117" s="236" t="s">
        <v>210</v>
      </c>
      <c r="AB117" s="236" t="s">
        <v>210</v>
      </c>
      <c r="AC117" s="499"/>
      <c r="AD117" s="499"/>
      <c r="AE117" s="499"/>
      <c r="AF117" s="498"/>
      <c r="AG117" s="236" t="s">
        <v>210</v>
      </c>
      <c r="AH117" s="236" t="s">
        <v>210</v>
      </c>
      <c r="AI117" s="236" t="s">
        <v>210</v>
      </c>
      <c r="AJ117" s="236" t="s">
        <v>210</v>
      </c>
      <c r="AK117" s="236" t="s">
        <v>210</v>
      </c>
      <c r="AL117" s="499"/>
      <c r="AM117" s="499"/>
      <c r="AN117" s="501"/>
    </row>
    <row r="118" spans="1:40">
      <c r="A118" s="8" t="s">
        <v>36</v>
      </c>
      <c r="B118" s="8"/>
      <c r="C118" s="8" t="s">
        <v>158</v>
      </c>
      <c r="D118" s="236" t="s">
        <v>210</v>
      </c>
      <c r="E118" s="236">
        <v>3</v>
      </c>
      <c r="F118" s="236">
        <v>3</v>
      </c>
      <c r="G118" s="236">
        <v>2</v>
      </c>
      <c r="H118" s="455">
        <v>4</v>
      </c>
      <c r="I118" s="159">
        <v>2</v>
      </c>
      <c r="J118" s="159">
        <v>4</v>
      </c>
      <c r="K118" s="159"/>
      <c r="L118" s="498"/>
      <c r="M118" s="236" t="s">
        <v>210</v>
      </c>
      <c r="N118" s="236" t="s">
        <v>210</v>
      </c>
      <c r="O118" s="236" t="s">
        <v>210</v>
      </c>
      <c r="P118" s="236" t="s">
        <v>210</v>
      </c>
      <c r="Q118" s="236" t="s">
        <v>210</v>
      </c>
      <c r="R118" s="236" t="s">
        <v>210</v>
      </c>
      <c r="S118" s="499"/>
      <c r="T118" s="499"/>
      <c r="U118" s="499"/>
      <c r="V118" s="498"/>
      <c r="W118" s="236" t="s">
        <v>210</v>
      </c>
      <c r="X118" s="236">
        <v>2</v>
      </c>
      <c r="Y118" s="236">
        <v>1</v>
      </c>
      <c r="Z118" s="236">
        <v>1</v>
      </c>
      <c r="AA118" s="236" t="s">
        <v>210</v>
      </c>
      <c r="AB118" s="500">
        <v>2</v>
      </c>
      <c r="AC118" s="501">
        <v>1</v>
      </c>
      <c r="AD118" s="501">
        <v>1</v>
      </c>
      <c r="AE118" s="501"/>
      <c r="AF118" s="498"/>
      <c r="AG118" s="236">
        <v>1</v>
      </c>
      <c r="AH118" s="236">
        <v>2</v>
      </c>
      <c r="AI118" s="236">
        <v>2</v>
      </c>
      <c r="AJ118" s="236">
        <v>2</v>
      </c>
      <c r="AK118" s="500">
        <v>2</v>
      </c>
      <c r="AL118" s="501">
        <v>1</v>
      </c>
      <c r="AM118" s="501">
        <v>3</v>
      </c>
      <c r="AN118" s="501"/>
    </row>
    <row r="119" spans="1:40">
      <c r="A119" s="8" t="s">
        <v>36</v>
      </c>
      <c r="B119" s="8"/>
      <c r="C119" s="8" t="s">
        <v>535</v>
      </c>
      <c r="D119" s="236" t="s">
        <v>210</v>
      </c>
      <c r="E119" s="236">
        <v>8</v>
      </c>
      <c r="F119" s="236">
        <v>7</v>
      </c>
      <c r="G119" s="236">
        <v>10</v>
      </c>
      <c r="H119" s="455">
        <v>7</v>
      </c>
      <c r="I119" s="159">
        <v>13</v>
      </c>
      <c r="J119" s="159">
        <v>12</v>
      </c>
      <c r="K119" s="159">
        <v>10</v>
      </c>
      <c r="L119" s="498"/>
      <c r="M119" s="236">
        <v>2</v>
      </c>
      <c r="N119" s="236" t="s">
        <v>210</v>
      </c>
      <c r="O119" s="236" t="s">
        <v>210</v>
      </c>
      <c r="P119" s="236" t="s">
        <v>210</v>
      </c>
      <c r="Q119" s="236">
        <v>2</v>
      </c>
      <c r="R119" s="455">
        <v>1</v>
      </c>
      <c r="S119" s="159">
        <v>1</v>
      </c>
      <c r="T119" s="159"/>
      <c r="U119" s="159"/>
      <c r="V119" s="498"/>
      <c r="W119" s="236">
        <v>4</v>
      </c>
      <c r="X119" s="236">
        <v>3</v>
      </c>
      <c r="Y119" s="236">
        <v>6</v>
      </c>
      <c r="Z119" s="236">
        <v>4</v>
      </c>
      <c r="AA119" s="236">
        <v>4</v>
      </c>
      <c r="AB119" s="500">
        <v>4</v>
      </c>
      <c r="AC119" s="501">
        <v>6</v>
      </c>
      <c r="AD119" s="501">
        <v>8</v>
      </c>
      <c r="AE119" s="501">
        <v>7</v>
      </c>
      <c r="AF119" s="498"/>
      <c r="AG119" s="236" t="s">
        <v>210</v>
      </c>
      <c r="AH119" s="236">
        <v>2</v>
      </c>
      <c r="AI119" s="236">
        <v>3</v>
      </c>
      <c r="AJ119" s="236">
        <v>4</v>
      </c>
      <c r="AK119" s="500">
        <v>2</v>
      </c>
      <c r="AL119" s="501">
        <v>6</v>
      </c>
      <c r="AM119" s="501">
        <v>4</v>
      </c>
      <c r="AN119" s="501">
        <v>3</v>
      </c>
    </row>
    <row r="120" spans="1:40">
      <c r="A120" s="8" t="s">
        <v>36</v>
      </c>
      <c r="B120" s="8"/>
      <c r="C120" s="8" t="s">
        <v>160</v>
      </c>
      <c r="D120" s="236" t="s">
        <v>210</v>
      </c>
      <c r="E120" s="236">
        <v>20</v>
      </c>
      <c r="F120" s="236">
        <v>19</v>
      </c>
      <c r="G120" s="236">
        <v>19</v>
      </c>
      <c r="H120" s="455">
        <v>26</v>
      </c>
      <c r="I120" s="159">
        <v>9</v>
      </c>
      <c r="J120" s="159">
        <v>24</v>
      </c>
      <c r="K120" s="159">
        <v>19</v>
      </c>
      <c r="L120" s="498"/>
      <c r="M120" s="236">
        <v>4</v>
      </c>
      <c r="N120" s="236">
        <v>4</v>
      </c>
      <c r="O120" s="236">
        <v>2</v>
      </c>
      <c r="P120" s="236" t="s">
        <v>210</v>
      </c>
      <c r="Q120" s="236">
        <v>7</v>
      </c>
      <c r="R120" s="500">
        <v>2</v>
      </c>
      <c r="S120" s="501">
        <v>2</v>
      </c>
      <c r="T120" s="501">
        <v>5</v>
      </c>
      <c r="U120" s="501">
        <v>5</v>
      </c>
      <c r="V120" s="498"/>
      <c r="W120" s="236">
        <v>4</v>
      </c>
      <c r="X120" s="236">
        <v>8</v>
      </c>
      <c r="Y120" s="236">
        <v>13</v>
      </c>
      <c r="Z120" s="236">
        <v>8</v>
      </c>
      <c r="AA120" s="236">
        <v>6</v>
      </c>
      <c r="AB120" s="500">
        <v>10</v>
      </c>
      <c r="AC120" s="501">
        <v>10</v>
      </c>
      <c r="AD120" s="501">
        <v>9</v>
      </c>
      <c r="AE120" s="501">
        <v>7</v>
      </c>
      <c r="AF120" s="498"/>
      <c r="AG120" s="236">
        <v>5</v>
      </c>
      <c r="AH120" s="236">
        <v>5</v>
      </c>
      <c r="AI120" s="236">
        <v>11</v>
      </c>
      <c r="AJ120" s="236">
        <v>6</v>
      </c>
      <c r="AK120" s="500">
        <v>14</v>
      </c>
      <c r="AL120" s="501">
        <v>7</v>
      </c>
      <c r="AM120" s="501">
        <v>10</v>
      </c>
      <c r="AN120" s="501">
        <v>7</v>
      </c>
    </row>
    <row r="121" spans="1:40">
      <c r="A121" s="8" t="s">
        <v>36</v>
      </c>
      <c r="B121" s="8" t="s">
        <v>161</v>
      </c>
      <c r="C121" s="8"/>
      <c r="D121" s="236" t="s">
        <v>210</v>
      </c>
      <c r="E121" s="236" t="s">
        <v>210</v>
      </c>
      <c r="F121" s="236" t="s">
        <v>210</v>
      </c>
      <c r="G121" s="236" t="s">
        <v>210</v>
      </c>
      <c r="H121" s="236" t="s">
        <v>210</v>
      </c>
      <c r="I121" s="499"/>
      <c r="J121" s="499"/>
      <c r="K121" s="499"/>
      <c r="L121" s="498"/>
      <c r="M121" s="236" t="s">
        <v>210</v>
      </c>
      <c r="N121" s="236" t="s">
        <v>210</v>
      </c>
      <c r="O121" s="236" t="s">
        <v>210</v>
      </c>
      <c r="P121" s="236" t="s">
        <v>210</v>
      </c>
      <c r="Q121" s="236" t="s">
        <v>210</v>
      </c>
      <c r="R121" s="236" t="s">
        <v>210</v>
      </c>
      <c r="S121" s="499"/>
      <c r="T121" s="499"/>
      <c r="U121" s="499"/>
      <c r="V121" s="498"/>
      <c r="W121" s="236" t="s">
        <v>210</v>
      </c>
      <c r="X121" s="236" t="s">
        <v>210</v>
      </c>
      <c r="Y121" s="236" t="s">
        <v>210</v>
      </c>
      <c r="Z121" s="236" t="s">
        <v>210</v>
      </c>
      <c r="AA121" s="236" t="s">
        <v>210</v>
      </c>
      <c r="AB121" s="236" t="s">
        <v>210</v>
      </c>
      <c r="AC121" s="499"/>
      <c r="AD121" s="499"/>
      <c r="AE121" s="499"/>
      <c r="AF121" s="498"/>
      <c r="AG121" s="236" t="s">
        <v>210</v>
      </c>
      <c r="AH121" s="236" t="s">
        <v>210</v>
      </c>
      <c r="AI121" s="236" t="s">
        <v>210</v>
      </c>
      <c r="AJ121" s="236" t="s">
        <v>210</v>
      </c>
      <c r="AK121" s="236" t="s">
        <v>210</v>
      </c>
      <c r="AL121" s="499"/>
      <c r="AM121" s="499"/>
      <c r="AN121" s="501"/>
    </row>
    <row r="122" spans="1:40">
      <c r="A122" s="8" t="s">
        <v>36</v>
      </c>
      <c r="B122" s="8"/>
      <c r="C122" s="8" t="s">
        <v>162</v>
      </c>
      <c r="D122" s="236" t="s">
        <v>210</v>
      </c>
      <c r="E122" s="236">
        <v>7</v>
      </c>
      <c r="F122" s="236">
        <v>9</v>
      </c>
      <c r="G122" s="236">
        <v>11</v>
      </c>
      <c r="H122" s="455">
        <v>13</v>
      </c>
      <c r="I122" s="159">
        <v>6</v>
      </c>
      <c r="J122" s="159">
        <v>15</v>
      </c>
      <c r="K122" s="159">
        <v>7</v>
      </c>
      <c r="L122" s="498"/>
      <c r="M122" s="236" t="s">
        <v>210</v>
      </c>
      <c r="N122" s="236" t="s">
        <v>210</v>
      </c>
      <c r="O122" s="236" t="s">
        <v>210</v>
      </c>
      <c r="P122" s="236" t="s">
        <v>210</v>
      </c>
      <c r="Q122" s="236" t="s">
        <v>210</v>
      </c>
      <c r="R122" s="236" t="s">
        <v>210</v>
      </c>
      <c r="S122" s="499"/>
      <c r="T122" s="499"/>
      <c r="U122" s="499"/>
      <c r="V122" s="498"/>
      <c r="W122" s="236" t="s">
        <v>210</v>
      </c>
      <c r="X122" s="236">
        <v>1</v>
      </c>
      <c r="Y122" s="236" t="s">
        <v>210</v>
      </c>
      <c r="Z122" s="236" t="s">
        <v>210</v>
      </c>
      <c r="AA122" s="236" t="s">
        <v>210</v>
      </c>
      <c r="AB122" s="500">
        <v>4</v>
      </c>
      <c r="AC122" s="501">
        <v>1</v>
      </c>
      <c r="AD122" s="501">
        <v>6</v>
      </c>
      <c r="AE122" s="501">
        <v>4</v>
      </c>
      <c r="AF122" s="498"/>
      <c r="AG122" s="236">
        <v>6</v>
      </c>
      <c r="AH122" s="236">
        <v>7</v>
      </c>
      <c r="AI122" s="236">
        <v>9</v>
      </c>
      <c r="AJ122" s="236">
        <v>11</v>
      </c>
      <c r="AK122" s="500">
        <v>9</v>
      </c>
      <c r="AL122" s="501">
        <v>5</v>
      </c>
      <c r="AM122" s="501">
        <v>9</v>
      </c>
      <c r="AN122" s="501">
        <v>3</v>
      </c>
    </row>
    <row r="123" spans="1:40">
      <c r="A123" s="8" t="s">
        <v>36</v>
      </c>
      <c r="B123" s="8"/>
      <c r="C123" s="8" t="s">
        <v>163</v>
      </c>
      <c r="D123" s="236" t="s">
        <v>210</v>
      </c>
      <c r="E123" s="236" t="s">
        <v>210</v>
      </c>
      <c r="F123" s="236" t="s">
        <v>210</v>
      </c>
      <c r="G123" s="236" t="s">
        <v>210</v>
      </c>
      <c r="H123" s="236" t="s">
        <v>210</v>
      </c>
      <c r="I123" s="499"/>
      <c r="J123" s="499"/>
      <c r="K123" s="499">
        <v>1</v>
      </c>
      <c r="L123" s="498"/>
      <c r="M123" s="236" t="s">
        <v>210</v>
      </c>
      <c r="N123" s="236" t="s">
        <v>210</v>
      </c>
      <c r="O123" s="236" t="s">
        <v>210</v>
      </c>
      <c r="P123" s="236" t="s">
        <v>210</v>
      </c>
      <c r="Q123" s="236" t="s">
        <v>210</v>
      </c>
      <c r="R123" s="236" t="s">
        <v>210</v>
      </c>
      <c r="S123" s="499"/>
      <c r="T123" s="499"/>
      <c r="U123" s="499"/>
      <c r="V123" s="498"/>
      <c r="W123" s="236" t="s">
        <v>210</v>
      </c>
      <c r="X123" s="236" t="s">
        <v>210</v>
      </c>
      <c r="Y123" s="236" t="s">
        <v>210</v>
      </c>
      <c r="Z123" s="236" t="s">
        <v>210</v>
      </c>
      <c r="AA123" s="236" t="s">
        <v>210</v>
      </c>
      <c r="AB123" s="236" t="s">
        <v>210</v>
      </c>
      <c r="AC123" s="499"/>
      <c r="AD123" s="499"/>
      <c r="AE123" s="499"/>
      <c r="AF123" s="498"/>
      <c r="AG123" s="236" t="s">
        <v>210</v>
      </c>
      <c r="AH123" s="236" t="s">
        <v>210</v>
      </c>
      <c r="AI123" s="236" t="s">
        <v>210</v>
      </c>
      <c r="AJ123" s="236" t="s">
        <v>210</v>
      </c>
      <c r="AK123" s="236" t="s">
        <v>210</v>
      </c>
      <c r="AL123" s="499"/>
      <c r="AM123" s="499"/>
      <c r="AN123" s="501"/>
    </row>
    <row r="124" spans="1:40">
      <c r="A124" s="8" t="s">
        <v>36</v>
      </c>
      <c r="B124" s="8"/>
      <c r="C124" s="8" t="s">
        <v>164</v>
      </c>
      <c r="D124" s="236" t="s">
        <v>210</v>
      </c>
      <c r="E124" s="236">
        <v>1</v>
      </c>
      <c r="F124" s="236" t="s">
        <v>210</v>
      </c>
      <c r="G124" s="236" t="s">
        <v>210</v>
      </c>
      <c r="H124" s="236" t="s">
        <v>210</v>
      </c>
      <c r="I124" s="499">
        <v>1</v>
      </c>
      <c r="J124" s="499"/>
      <c r="K124" s="499">
        <v>2</v>
      </c>
      <c r="L124" s="498"/>
      <c r="M124" s="236">
        <v>2</v>
      </c>
      <c r="N124" s="236" t="s">
        <v>210</v>
      </c>
      <c r="O124" s="236">
        <v>1</v>
      </c>
      <c r="P124" s="236" t="s">
        <v>210</v>
      </c>
      <c r="Q124" s="236" t="s">
        <v>210</v>
      </c>
      <c r="R124" s="236" t="s">
        <v>210</v>
      </c>
      <c r="S124" s="499"/>
      <c r="T124" s="499"/>
      <c r="U124" s="499">
        <v>2</v>
      </c>
      <c r="V124" s="498"/>
      <c r="W124" s="236" t="s">
        <v>210</v>
      </c>
      <c r="X124" s="236" t="s">
        <v>210</v>
      </c>
      <c r="Y124" s="236" t="s">
        <v>210</v>
      </c>
      <c r="Z124" s="236" t="s">
        <v>210</v>
      </c>
      <c r="AA124" s="236" t="s">
        <v>210</v>
      </c>
      <c r="AB124" s="236" t="s">
        <v>210</v>
      </c>
      <c r="AC124" s="499">
        <v>1</v>
      </c>
      <c r="AD124" s="499"/>
      <c r="AE124" s="499"/>
      <c r="AF124" s="498"/>
      <c r="AG124" s="236" t="s">
        <v>210</v>
      </c>
      <c r="AH124" s="236" t="s">
        <v>210</v>
      </c>
      <c r="AI124" s="236" t="s">
        <v>210</v>
      </c>
      <c r="AJ124" s="236" t="s">
        <v>210</v>
      </c>
      <c r="AK124" s="236" t="s">
        <v>210</v>
      </c>
      <c r="AL124" s="499"/>
      <c r="AM124" s="499"/>
      <c r="AN124" s="501">
        <v>1</v>
      </c>
    </row>
    <row r="125" spans="1:40">
      <c r="A125" s="8" t="s">
        <v>36</v>
      </c>
      <c r="B125" s="8"/>
      <c r="C125" s="8" t="s">
        <v>165</v>
      </c>
      <c r="D125" s="236" t="s">
        <v>210</v>
      </c>
      <c r="E125" s="236">
        <v>1</v>
      </c>
      <c r="F125" s="236" t="s">
        <v>210</v>
      </c>
      <c r="G125" s="236" t="s">
        <v>210</v>
      </c>
      <c r="H125" s="236" t="s">
        <v>210</v>
      </c>
      <c r="I125" s="499"/>
      <c r="J125" s="499"/>
      <c r="K125" s="499"/>
      <c r="L125" s="498"/>
      <c r="M125" s="236" t="s">
        <v>210</v>
      </c>
      <c r="N125" s="236" t="s">
        <v>210</v>
      </c>
      <c r="O125" s="236" t="s">
        <v>210</v>
      </c>
      <c r="P125" s="236" t="s">
        <v>210</v>
      </c>
      <c r="Q125" s="236" t="s">
        <v>210</v>
      </c>
      <c r="R125" s="236" t="s">
        <v>210</v>
      </c>
      <c r="S125" s="499"/>
      <c r="T125" s="499"/>
      <c r="U125" s="499"/>
      <c r="V125" s="498"/>
      <c r="W125" s="236" t="s">
        <v>210</v>
      </c>
      <c r="X125" s="236" t="s">
        <v>210</v>
      </c>
      <c r="Y125" s="236" t="s">
        <v>210</v>
      </c>
      <c r="Z125" s="236" t="s">
        <v>210</v>
      </c>
      <c r="AA125" s="236" t="s">
        <v>210</v>
      </c>
      <c r="AB125" s="236" t="s">
        <v>210</v>
      </c>
      <c r="AC125" s="499"/>
      <c r="AD125" s="499"/>
      <c r="AE125" s="499"/>
      <c r="AF125" s="498"/>
      <c r="AG125" s="236">
        <v>1</v>
      </c>
      <c r="AH125" s="236">
        <v>1</v>
      </c>
      <c r="AI125" s="236" t="s">
        <v>210</v>
      </c>
      <c r="AJ125" s="236" t="s">
        <v>210</v>
      </c>
      <c r="AK125" s="236" t="s">
        <v>210</v>
      </c>
      <c r="AL125" s="499"/>
      <c r="AM125" s="499"/>
      <c r="AN125" s="501"/>
    </row>
    <row r="126" spans="1:40">
      <c r="A126" s="8" t="s">
        <v>36</v>
      </c>
      <c r="B126" s="8"/>
      <c r="C126" s="8" t="s">
        <v>166</v>
      </c>
      <c r="D126" s="236" t="s">
        <v>210</v>
      </c>
      <c r="E126" s="236" t="s">
        <v>210</v>
      </c>
      <c r="F126" s="236" t="s">
        <v>210</v>
      </c>
      <c r="G126" s="236" t="s">
        <v>210</v>
      </c>
      <c r="H126" s="236" t="s">
        <v>210</v>
      </c>
      <c r="I126" s="499"/>
      <c r="J126" s="499"/>
      <c r="K126" s="499"/>
      <c r="L126" s="498"/>
      <c r="M126" s="236" t="s">
        <v>210</v>
      </c>
      <c r="N126" s="236" t="s">
        <v>210</v>
      </c>
      <c r="O126" s="236" t="s">
        <v>210</v>
      </c>
      <c r="P126" s="236" t="s">
        <v>210</v>
      </c>
      <c r="Q126" s="236" t="s">
        <v>210</v>
      </c>
      <c r="R126" s="236" t="s">
        <v>210</v>
      </c>
      <c r="S126" s="499"/>
      <c r="T126" s="499"/>
      <c r="U126" s="499"/>
      <c r="V126" s="498"/>
      <c r="W126" s="236" t="s">
        <v>210</v>
      </c>
      <c r="X126" s="236" t="s">
        <v>210</v>
      </c>
      <c r="Y126" s="236" t="s">
        <v>210</v>
      </c>
      <c r="Z126" s="236" t="s">
        <v>210</v>
      </c>
      <c r="AA126" s="236" t="s">
        <v>210</v>
      </c>
      <c r="AB126" s="236" t="s">
        <v>210</v>
      </c>
      <c r="AC126" s="499"/>
      <c r="AD126" s="499"/>
      <c r="AE126" s="499"/>
      <c r="AF126" s="498"/>
      <c r="AG126" s="236" t="s">
        <v>210</v>
      </c>
      <c r="AH126" s="236" t="s">
        <v>210</v>
      </c>
      <c r="AI126" s="236" t="s">
        <v>210</v>
      </c>
      <c r="AJ126" s="236" t="s">
        <v>210</v>
      </c>
      <c r="AK126" s="236" t="s">
        <v>210</v>
      </c>
      <c r="AL126" s="499"/>
      <c r="AM126" s="499"/>
      <c r="AN126" s="501"/>
    </row>
    <row r="127" spans="1:40">
      <c r="A127" s="8" t="s">
        <v>36</v>
      </c>
      <c r="B127" s="8"/>
      <c r="C127" s="8" t="s">
        <v>167</v>
      </c>
      <c r="D127" s="236" t="s">
        <v>210</v>
      </c>
      <c r="E127" s="236" t="s">
        <v>210</v>
      </c>
      <c r="F127" s="236">
        <v>5</v>
      </c>
      <c r="G127" s="236">
        <v>1</v>
      </c>
      <c r="H127" s="455">
        <v>1</v>
      </c>
      <c r="I127" s="159">
        <v>2</v>
      </c>
      <c r="J127" s="159">
        <v>2</v>
      </c>
      <c r="K127" s="159">
        <v>5</v>
      </c>
      <c r="L127" s="498"/>
      <c r="M127" s="236" t="s">
        <v>210</v>
      </c>
      <c r="N127" s="236" t="s">
        <v>210</v>
      </c>
      <c r="O127" s="236" t="s">
        <v>210</v>
      </c>
      <c r="P127" s="236" t="s">
        <v>210</v>
      </c>
      <c r="Q127" s="236" t="s">
        <v>210</v>
      </c>
      <c r="R127" s="236" t="s">
        <v>210</v>
      </c>
      <c r="S127" s="499"/>
      <c r="T127" s="499"/>
      <c r="U127" s="499"/>
      <c r="V127" s="498"/>
      <c r="W127" s="236" t="s">
        <v>210</v>
      </c>
      <c r="X127" s="236" t="s">
        <v>210</v>
      </c>
      <c r="Y127" s="236" t="s">
        <v>210</v>
      </c>
      <c r="Z127" s="236" t="s">
        <v>210</v>
      </c>
      <c r="AA127" s="236" t="s">
        <v>210</v>
      </c>
      <c r="AB127" s="236" t="s">
        <v>210</v>
      </c>
      <c r="AC127" s="499"/>
      <c r="AD127" s="499"/>
      <c r="AE127" s="499"/>
      <c r="AF127" s="498"/>
      <c r="AG127" s="236">
        <v>1</v>
      </c>
      <c r="AH127" s="236" t="s">
        <v>210</v>
      </c>
      <c r="AI127" s="236">
        <v>5</v>
      </c>
      <c r="AJ127" s="236">
        <v>1</v>
      </c>
      <c r="AK127" s="500">
        <v>1</v>
      </c>
      <c r="AL127" s="501">
        <v>2</v>
      </c>
      <c r="AM127" s="501">
        <v>2</v>
      </c>
      <c r="AN127" s="501">
        <v>5</v>
      </c>
    </row>
    <row r="128" spans="1:40">
      <c r="A128" s="8" t="s">
        <v>36</v>
      </c>
      <c r="B128" s="8"/>
      <c r="C128" s="8" t="s">
        <v>168</v>
      </c>
      <c r="D128" s="236" t="s">
        <v>210</v>
      </c>
      <c r="E128" s="236" t="s">
        <v>210</v>
      </c>
      <c r="F128" s="236" t="s">
        <v>210</v>
      </c>
      <c r="G128" s="236">
        <v>1</v>
      </c>
      <c r="H128" s="236" t="s">
        <v>210</v>
      </c>
      <c r="I128" s="499"/>
      <c r="J128" s="499">
        <v>1</v>
      </c>
      <c r="K128" s="499"/>
      <c r="L128" s="498"/>
      <c r="M128" s="236" t="s">
        <v>210</v>
      </c>
      <c r="N128" s="236" t="s">
        <v>210</v>
      </c>
      <c r="O128" s="236" t="s">
        <v>210</v>
      </c>
      <c r="P128" s="236" t="s">
        <v>210</v>
      </c>
      <c r="Q128" s="236" t="s">
        <v>210</v>
      </c>
      <c r="R128" s="236" t="s">
        <v>210</v>
      </c>
      <c r="S128" s="499"/>
      <c r="T128" s="499"/>
      <c r="U128" s="499"/>
      <c r="V128" s="498"/>
      <c r="W128" s="236" t="s">
        <v>210</v>
      </c>
      <c r="X128" s="236" t="s">
        <v>210</v>
      </c>
      <c r="Y128" s="236" t="s">
        <v>210</v>
      </c>
      <c r="Z128" s="236" t="s">
        <v>210</v>
      </c>
      <c r="AA128" s="236" t="s">
        <v>210</v>
      </c>
      <c r="AB128" s="236" t="s">
        <v>210</v>
      </c>
      <c r="AC128" s="499"/>
      <c r="AD128" s="499"/>
      <c r="AE128" s="499"/>
      <c r="AF128" s="498"/>
      <c r="AG128" s="236" t="s">
        <v>210</v>
      </c>
      <c r="AH128" s="236" t="s">
        <v>210</v>
      </c>
      <c r="AI128" s="236" t="s">
        <v>210</v>
      </c>
      <c r="AJ128" s="236">
        <v>1</v>
      </c>
      <c r="AK128" s="236" t="s">
        <v>210</v>
      </c>
      <c r="AL128" s="499"/>
      <c r="AM128" s="499">
        <v>1</v>
      </c>
      <c r="AN128" s="501"/>
    </row>
    <row r="129" spans="1:40">
      <c r="A129" s="8" t="s">
        <v>36</v>
      </c>
      <c r="B129" s="8" t="s">
        <v>169</v>
      </c>
      <c r="C129" s="8"/>
      <c r="D129" s="236" t="s">
        <v>210</v>
      </c>
      <c r="E129" s="236" t="s">
        <v>210</v>
      </c>
      <c r="F129" s="236" t="s">
        <v>210</v>
      </c>
      <c r="G129" s="236" t="s">
        <v>210</v>
      </c>
      <c r="H129" s="455">
        <v>3</v>
      </c>
      <c r="I129" s="159"/>
      <c r="J129" s="159"/>
      <c r="K129" s="159"/>
      <c r="L129" s="498"/>
      <c r="M129" s="236" t="s">
        <v>210</v>
      </c>
      <c r="N129" s="236" t="s">
        <v>210</v>
      </c>
      <c r="O129" s="236" t="s">
        <v>210</v>
      </c>
      <c r="P129" s="236" t="s">
        <v>210</v>
      </c>
      <c r="Q129" s="236" t="s">
        <v>210</v>
      </c>
      <c r="R129" s="455">
        <v>1</v>
      </c>
      <c r="S129" s="159"/>
      <c r="T129" s="159"/>
      <c r="U129" s="159"/>
      <c r="V129" s="498"/>
      <c r="W129" s="236" t="s">
        <v>210</v>
      </c>
      <c r="X129" s="236" t="s">
        <v>210</v>
      </c>
      <c r="Y129" s="236" t="s">
        <v>210</v>
      </c>
      <c r="Z129" s="236" t="s">
        <v>210</v>
      </c>
      <c r="AA129" s="236" t="s">
        <v>210</v>
      </c>
      <c r="AB129" s="455">
        <v>2</v>
      </c>
      <c r="AC129" s="159"/>
      <c r="AD129" s="159"/>
      <c r="AE129" s="159"/>
      <c r="AF129" s="498"/>
      <c r="AG129" s="236" t="s">
        <v>210</v>
      </c>
      <c r="AH129" s="236" t="s">
        <v>210</v>
      </c>
      <c r="AI129" s="236" t="s">
        <v>210</v>
      </c>
      <c r="AJ129" s="236" t="s">
        <v>210</v>
      </c>
      <c r="AK129" s="236" t="s">
        <v>210</v>
      </c>
      <c r="AL129" s="499"/>
      <c r="AM129" s="499"/>
      <c r="AN129" s="501"/>
    </row>
    <row r="130" spans="1:40">
      <c r="A130" s="8" t="s">
        <v>36</v>
      </c>
      <c r="B130" s="8"/>
      <c r="C130" s="8" t="s">
        <v>170</v>
      </c>
      <c r="D130" s="236" t="s">
        <v>210</v>
      </c>
      <c r="E130" s="236" t="s">
        <v>210</v>
      </c>
      <c r="F130" s="236">
        <v>2</v>
      </c>
      <c r="G130" s="236">
        <v>4</v>
      </c>
      <c r="H130" s="236" t="s">
        <v>210</v>
      </c>
      <c r="I130" s="499">
        <v>4</v>
      </c>
      <c r="J130" s="499">
        <v>2</v>
      </c>
      <c r="K130" s="499">
        <v>1</v>
      </c>
      <c r="L130" s="498"/>
      <c r="M130" s="236">
        <v>1</v>
      </c>
      <c r="N130" s="236" t="s">
        <v>210</v>
      </c>
      <c r="O130" s="236" t="s">
        <v>210</v>
      </c>
      <c r="P130" s="236">
        <v>2</v>
      </c>
      <c r="Q130" s="236">
        <v>1</v>
      </c>
      <c r="R130" s="236" t="s">
        <v>210</v>
      </c>
      <c r="S130" s="499">
        <v>1</v>
      </c>
      <c r="T130" s="499"/>
      <c r="U130" s="499"/>
      <c r="V130" s="498"/>
      <c r="W130" s="236" t="s">
        <v>210</v>
      </c>
      <c r="X130" s="236" t="s">
        <v>210</v>
      </c>
      <c r="Y130" s="236" t="s">
        <v>210</v>
      </c>
      <c r="Z130" s="236" t="s">
        <v>210</v>
      </c>
      <c r="AA130" s="236">
        <v>3</v>
      </c>
      <c r="AB130" s="236" t="s">
        <v>210</v>
      </c>
      <c r="AC130" s="499">
        <v>3</v>
      </c>
      <c r="AD130" s="499"/>
      <c r="AE130" s="499">
        <v>1</v>
      </c>
      <c r="AF130" s="498"/>
      <c r="AG130" s="236" t="s">
        <v>210</v>
      </c>
      <c r="AH130" s="236" t="s">
        <v>210</v>
      </c>
      <c r="AI130" s="236" t="s">
        <v>210</v>
      </c>
      <c r="AJ130" s="236" t="s">
        <v>210</v>
      </c>
      <c r="AK130" s="236" t="s">
        <v>210</v>
      </c>
      <c r="AL130" s="499"/>
      <c r="AM130" s="499">
        <v>2</v>
      </c>
      <c r="AN130" s="501"/>
    </row>
    <row r="131" spans="1:40">
      <c r="A131" s="8" t="s">
        <v>36</v>
      </c>
      <c r="B131" s="8"/>
      <c r="C131" s="8" t="s">
        <v>171</v>
      </c>
      <c r="D131" s="236" t="s">
        <v>210</v>
      </c>
      <c r="E131" s="236">
        <v>6</v>
      </c>
      <c r="F131" s="236">
        <v>6</v>
      </c>
      <c r="G131" s="236">
        <v>7</v>
      </c>
      <c r="H131" s="455">
        <v>8</v>
      </c>
      <c r="I131" s="159">
        <v>6</v>
      </c>
      <c r="J131" s="159">
        <v>6</v>
      </c>
      <c r="K131" s="159"/>
      <c r="L131" s="498"/>
      <c r="M131" s="236" t="s">
        <v>210</v>
      </c>
      <c r="N131" s="236">
        <v>2</v>
      </c>
      <c r="O131" s="236">
        <v>3</v>
      </c>
      <c r="P131" s="236">
        <v>2</v>
      </c>
      <c r="Q131" s="236">
        <v>4</v>
      </c>
      <c r="R131" s="500">
        <v>3</v>
      </c>
      <c r="S131" s="501">
        <v>2</v>
      </c>
      <c r="T131" s="501">
        <v>3</v>
      </c>
      <c r="U131" s="501"/>
      <c r="V131" s="498"/>
      <c r="W131" s="236" t="s">
        <v>210</v>
      </c>
      <c r="X131" s="236">
        <v>5</v>
      </c>
      <c r="Y131" s="236">
        <v>1</v>
      </c>
      <c r="Z131" s="236">
        <v>2</v>
      </c>
      <c r="AA131" s="236">
        <v>2</v>
      </c>
      <c r="AB131" s="500">
        <v>4</v>
      </c>
      <c r="AC131" s="501">
        <v>4</v>
      </c>
      <c r="AD131" s="501">
        <v>3</v>
      </c>
      <c r="AE131" s="501"/>
      <c r="AF131" s="498"/>
      <c r="AG131" s="236" t="s">
        <v>210</v>
      </c>
      <c r="AH131" s="236">
        <v>2</v>
      </c>
      <c r="AI131" s="236">
        <v>2</v>
      </c>
      <c r="AJ131" s="236">
        <v>1</v>
      </c>
      <c r="AK131" s="500">
        <v>1</v>
      </c>
      <c r="AL131" s="501"/>
      <c r="AM131" s="501"/>
      <c r="AN131" s="501"/>
    </row>
    <row r="132" spans="1:40">
      <c r="A132" s="8" t="s">
        <v>36</v>
      </c>
      <c r="B132" s="8"/>
      <c r="C132" s="8" t="s">
        <v>172</v>
      </c>
      <c r="D132" s="236" t="s">
        <v>210</v>
      </c>
      <c r="E132" s="236" t="s">
        <v>210</v>
      </c>
      <c r="F132" s="236" t="s">
        <v>210</v>
      </c>
      <c r="G132" s="236" t="s">
        <v>210</v>
      </c>
      <c r="H132" s="236" t="s">
        <v>210</v>
      </c>
      <c r="I132" s="499"/>
      <c r="J132" s="499"/>
      <c r="K132" s="502"/>
      <c r="L132" s="498"/>
      <c r="M132" s="236" t="s">
        <v>210</v>
      </c>
      <c r="N132" s="236" t="s">
        <v>210</v>
      </c>
      <c r="O132" s="236" t="s">
        <v>210</v>
      </c>
      <c r="P132" s="236" t="s">
        <v>210</v>
      </c>
      <c r="Q132" s="236" t="s">
        <v>210</v>
      </c>
      <c r="R132" s="236" t="s">
        <v>210</v>
      </c>
      <c r="S132" s="499"/>
      <c r="T132" s="499"/>
      <c r="U132" s="502"/>
      <c r="V132" s="498"/>
      <c r="W132" s="236" t="s">
        <v>210</v>
      </c>
      <c r="X132" s="236" t="s">
        <v>210</v>
      </c>
      <c r="Y132" s="236" t="s">
        <v>210</v>
      </c>
      <c r="Z132" s="236" t="s">
        <v>210</v>
      </c>
      <c r="AA132" s="236" t="s">
        <v>210</v>
      </c>
      <c r="AB132" s="236" t="s">
        <v>210</v>
      </c>
      <c r="AC132" s="499"/>
      <c r="AD132" s="499"/>
      <c r="AE132" s="502"/>
      <c r="AF132" s="498"/>
      <c r="AG132" s="236" t="s">
        <v>210</v>
      </c>
      <c r="AH132" s="236" t="s">
        <v>210</v>
      </c>
      <c r="AI132" s="236" t="s">
        <v>210</v>
      </c>
      <c r="AJ132" s="236" t="s">
        <v>210</v>
      </c>
      <c r="AK132" s="236" t="s">
        <v>210</v>
      </c>
      <c r="AL132" s="499"/>
      <c r="AM132" s="499"/>
      <c r="AN132" s="502"/>
    </row>
    <row r="133" spans="1:40">
      <c r="A133" s="8" t="s">
        <v>36</v>
      </c>
      <c r="B133" s="8"/>
      <c r="C133" s="8" t="s">
        <v>173</v>
      </c>
      <c r="D133" s="236" t="s">
        <v>210</v>
      </c>
      <c r="E133" s="236" t="s">
        <v>210</v>
      </c>
      <c r="F133" s="236" t="s">
        <v>210</v>
      </c>
      <c r="G133" s="236" t="s">
        <v>210</v>
      </c>
      <c r="H133" s="236" t="s">
        <v>210</v>
      </c>
      <c r="I133" s="499">
        <v>1</v>
      </c>
      <c r="J133" s="499"/>
      <c r="K133" s="499">
        <v>1</v>
      </c>
      <c r="L133" s="498"/>
      <c r="M133" s="236" t="s">
        <v>210</v>
      </c>
      <c r="N133" s="236" t="s">
        <v>210</v>
      </c>
      <c r="O133" s="236" t="s">
        <v>210</v>
      </c>
      <c r="P133" s="236" t="s">
        <v>210</v>
      </c>
      <c r="Q133" s="236" t="s">
        <v>210</v>
      </c>
      <c r="R133" s="236" t="s">
        <v>210</v>
      </c>
      <c r="S133" s="499"/>
      <c r="T133" s="499"/>
      <c r="U133" s="499"/>
      <c r="V133" s="498"/>
      <c r="W133" s="236" t="s">
        <v>210</v>
      </c>
      <c r="X133" s="236" t="s">
        <v>210</v>
      </c>
      <c r="Y133" s="236" t="s">
        <v>210</v>
      </c>
      <c r="Z133" s="236" t="s">
        <v>210</v>
      </c>
      <c r="AA133" s="236" t="s">
        <v>210</v>
      </c>
      <c r="AB133" s="236" t="s">
        <v>210</v>
      </c>
      <c r="AC133" s="499"/>
      <c r="AD133" s="499"/>
      <c r="AE133" s="499"/>
      <c r="AF133" s="498"/>
      <c r="AG133" s="236" t="s">
        <v>210</v>
      </c>
      <c r="AH133" s="236" t="s">
        <v>210</v>
      </c>
      <c r="AI133" s="236" t="s">
        <v>210</v>
      </c>
      <c r="AJ133" s="236" t="s">
        <v>210</v>
      </c>
      <c r="AK133" s="236" t="s">
        <v>210</v>
      </c>
      <c r="AL133" s="499">
        <v>1</v>
      </c>
      <c r="AM133" s="499"/>
      <c r="AN133" s="501">
        <v>1</v>
      </c>
    </row>
    <row r="134" spans="1:40">
      <c r="A134" s="8" t="s">
        <v>36</v>
      </c>
      <c r="B134" s="8"/>
      <c r="C134" s="8" t="s">
        <v>174</v>
      </c>
      <c r="D134" s="236" t="s">
        <v>210</v>
      </c>
      <c r="E134" s="236">
        <v>1</v>
      </c>
      <c r="F134" s="236">
        <v>2</v>
      </c>
      <c r="G134" s="236">
        <v>6</v>
      </c>
      <c r="H134" s="455">
        <v>13</v>
      </c>
      <c r="I134" s="159">
        <v>5</v>
      </c>
      <c r="J134" s="159"/>
      <c r="K134" s="159"/>
      <c r="L134" s="498"/>
      <c r="M134" s="236">
        <v>6</v>
      </c>
      <c r="N134" s="236" t="s">
        <v>210</v>
      </c>
      <c r="O134" s="236" t="s">
        <v>210</v>
      </c>
      <c r="P134" s="236" t="s">
        <v>210</v>
      </c>
      <c r="Q134" s="236" t="s">
        <v>210</v>
      </c>
      <c r="R134" s="236" t="s">
        <v>210</v>
      </c>
      <c r="S134" s="499"/>
      <c r="T134" s="499"/>
      <c r="U134" s="499"/>
      <c r="V134" s="498"/>
      <c r="W134" s="236" t="s">
        <v>210</v>
      </c>
      <c r="X134" s="236" t="s">
        <v>210</v>
      </c>
      <c r="Y134" s="236">
        <v>1</v>
      </c>
      <c r="Z134" s="236">
        <v>2</v>
      </c>
      <c r="AA134" s="236">
        <v>2</v>
      </c>
      <c r="AB134" s="236" t="s">
        <v>210</v>
      </c>
      <c r="AC134" s="499">
        <v>3</v>
      </c>
      <c r="AD134" s="499"/>
      <c r="AE134" s="499"/>
      <c r="AF134" s="498"/>
      <c r="AG134" s="236">
        <v>1</v>
      </c>
      <c r="AH134" s="236" t="s">
        <v>210</v>
      </c>
      <c r="AI134" s="236" t="s">
        <v>210</v>
      </c>
      <c r="AJ134" s="236">
        <v>4</v>
      </c>
      <c r="AK134" s="455">
        <v>13</v>
      </c>
      <c r="AL134" s="159">
        <v>2</v>
      </c>
      <c r="AM134" s="159"/>
      <c r="AN134" s="501"/>
    </row>
    <row r="135" spans="1:40">
      <c r="A135" s="8" t="s">
        <v>36</v>
      </c>
      <c r="B135" s="8"/>
      <c r="C135" s="8" t="s">
        <v>175</v>
      </c>
      <c r="D135" s="236" t="s">
        <v>210</v>
      </c>
      <c r="E135" s="236" t="s">
        <v>210</v>
      </c>
      <c r="F135" s="236" t="s">
        <v>210</v>
      </c>
      <c r="G135" s="236" t="s">
        <v>210</v>
      </c>
      <c r="H135" s="236" t="s">
        <v>210</v>
      </c>
      <c r="I135" s="499"/>
      <c r="J135" s="499"/>
      <c r="K135" s="499"/>
      <c r="L135" s="498"/>
      <c r="M135" s="236" t="s">
        <v>210</v>
      </c>
      <c r="N135" s="236" t="s">
        <v>210</v>
      </c>
      <c r="O135" s="236" t="s">
        <v>210</v>
      </c>
      <c r="P135" s="236" t="s">
        <v>210</v>
      </c>
      <c r="Q135" s="236" t="s">
        <v>210</v>
      </c>
      <c r="R135" s="236" t="s">
        <v>210</v>
      </c>
      <c r="S135" s="499"/>
      <c r="T135" s="499"/>
      <c r="U135" s="499"/>
      <c r="V135" s="498"/>
      <c r="W135" s="236" t="s">
        <v>210</v>
      </c>
      <c r="X135" s="236" t="s">
        <v>210</v>
      </c>
      <c r="Y135" s="236" t="s">
        <v>210</v>
      </c>
      <c r="Z135" s="236" t="s">
        <v>210</v>
      </c>
      <c r="AA135" s="236" t="s">
        <v>210</v>
      </c>
      <c r="AB135" s="236" t="s">
        <v>210</v>
      </c>
      <c r="AC135" s="499"/>
      <c r="AD135" s="499"/>
      <c r="AE135" s="499"/>
      <c r="AF135" s="498"/>
      <c r="AG135" s="236" t="s">
        <v>210</v>
      </c>
      <c r="AH135" s="236" t="s">
        <v>210</v>
      </c>
      <c r="AI135" s="236" t="s">
        <v>210</v>
      </c>
      <c r="AJ135" s="236" t="s">
        <v>210</v>
      </c>
      <c r="AK135" s="236" t="s">
        <v>210</v>
      </c>
      <c r="AL135" s="499"/>
      <c r="AM135" s="499"/>
      <c r="AN135" s="501"/>
    </row>
    <row r="136" spans="1:40" s="2" customFormat="1">
      <c r="A136" s="9" t="s">
        <v>513</v>
      </c>
      <c r="B136" s="9"/>
      <c r="C136" s="9"/>
      <c r="D136" s="503">
        <v>78</v>
      </c>
      <c r="E136" s="503">
        <v>86</v>
      </c>
      <c r="F136" s="503">
        <v>98</v>
      </c>
      <c r="G136" s="503">
        <v>104</v>
      </c>
      <c r="H136" s="440">
        <v>130</v>
      </c>
      <c r="I136" s="440">
        <v>106</v>
      </c>
      <c r="J136" s="440">
        <f>SUM(J101:J135)</f>
        <v>112</v>
      </c>
      <c r="K136" s="440">
        <f>SUM(K101:K135)</f>
        <v>92</v>
      </c>
      <c r="L136" s="504"/>
      <c r="M136" s="503">
        <v>10</v>
      </c>
      <c r="N136" s="503">
        <v>8</v>
      </c>
      <c r="O136" s="503">
        <v>9</v>
      </c>
      <c r="P136" s="503">
        <v>14</v>
      </c>
      <c r="Q136" s="503">
        <v>24</v>
      </c>
      <c r="R136" s="440">
        <v>17</v>
      </c>
      <c r="S136" s="440">
        <v>22</v>
      </c>
      <c r="T136" s="440">
        <f>SUM(T101:T135)</f>
        <v>13</v>
      </c>
      <c r="U136" s="440">
        <f>SUM(U101:U135)</f>
        <v>11</v>
      </c>
      <c r="V136" s="504"/>
      <c r="W136" s="503">
        <v>11</v>
      </c>
      <c r="X136" s="503">
        <v>28</v>
      </c>
      <c r="Y136" s="503">
        <v>26</v>
      </c>
      <c r="Z136" s="503">
        <v>25</v>
      </c>
      <c r="AA136" s="503">
        <v>26</v>
      </c>
      <c r="AB136" s="440">
        <v>37</v>
      </c>
      <c r="AC136" s="440">
        <v>38</v>
      </c>
      <c r="AD136" s="440">
        <f>SUM(AD101:AD135)</f>
        <v>42</v>
      </c>
      <c r="AE136" s="440">
        <f>SUM(AE101:AE135)</f>
        <v>32</v>
      </c>
      <c r="AF136" s="504"/>
      <c r="AG136" s="503">
        <v>42</v>
      </c>
      <c r="AH136" s="503">
        <v>51</v>
      </c>
      <c r="AI136" s="503">
        <v>59</v>
      </c>
      <c r="AJ136" s="503">
        <v>54</v>
      </c>
      <c r="AK136" s="440">
        <v>76</v>
      </c>
      <c r="AL136" s="440">
        <v>46</v>
      </c>
      <c r="AM136" s="440">
        <f>SUM(AM101:AM135)</f>
        <v>57</v>
      </c>
      <c r="AN136" s="505">
        <f>SUM(AN101:AN135)</f>
        <v>49</v>
      </c>
    </row>
    <row r="137" spans="1:40">
      <c r="A137" s="8" t="s">
        <v>13</v>
      </c>
      <c r="B137" s="8" t="s">
        <v>176</v>
      </c>
      <c r="C137" s="8"/>
      <c r="D137" s="236" t="s">
        <v>210</v>
      </c>
      <c r="E137" s="236" t="s">
        <v>210</v>
      </c>
      <c r="F137" s="236" t="s">
        <v>210</v>
      </c>
      <c r="G137" s="236" t="s">
        <v>210</v>
      </c>
      <c r="H137" s="236" t="s">
        <v>210</v>
      </c>
      <c r="I137" s="499"/>
      <c r="J137" s="499"/>
      <c r="K137" s="499">
        <v>2</v>
      </c>
      <c r="L137" s="498"/>
      <c r="M137" s="236" t="s">
        <v>210</v>
      </c>
      <c r="N137" s="236" t="s">
        <v>210</v>
      </c>
      <c r="O137" s="236" t="s">
        <v>210</v>
      </c>
      <c r="P137" s="236" t="s">
        <v>210</v>
      </c>
      <c r="Q137" s="236" t="s">
        <v>210</v>
      </c>
      <c r="R137" s="236" t="s">
        <v>210</v>
      </c>
      <c r="S137" s="499">
        <v>1</v>
      </c>
      <c r="T137" s="499"/>
      <c r="U137" s="499">
        <v>2</v>
      </c>
      <c r="V137" s="498"/>
      <c r="W137" s="236" t="s">
        <v>210</v>
      </c>
      <c r="X137" s="236" t="s">
        <v>210</v>
      </c>
      <c r="Y137" s="236" t="s">
        <v>210</v>
      </c>
      <c r="Z137" s="236" t="s">
        <v>210</v>
      </c>
      <c r="AA137" s="236" t="s">
        <v>210</v>
      </c>
      <c r="AB137" s="236" t="s">
        <v>210</v>
      </c>
      <c r="AC137" s="499"/>
      <c r="AD137" s="499"/>
      <c r="AE137" s="499"/>
      <c r="AF137" s="498"/>
      <c r="AG137" s="236" t="s">
        <v>210</v>
      </c>
      <c r="AH137" s="236" t="s">
        <v>210</v>
      </c>
      <c r="AI137" s="236" t="s">
        <v>210</v>
      </c>
      <c r="AJ137" s="236" t="s">
        <v>210</v>
      </c>
      <c r="AK137" s="236" t="s">
        <v>210</v>
      </c>
      <c r="AL137" s="499"/>
      <c r="AM137" s="499"/>
      <c r="AN137" s="501"/>
    </row>
    <row r="138" spans="1:40">
      <c r="A138" s="8" t="s">
        <v>13</v>
      </c>
      <c r="B138" s="8"/>
      <c r="C138" s="8" t="s">
        <v>177</v>
      </c>
      <c r="D138" s="236" t="s">
        <v>210</v>
      </c>
      <c r="E138" s="236">
        <v>3</v>
      </c>
      <c r="F138" s="236">
        <v>1</v>
      </c>
      <c r="G138" s="236">
        <v>2</v>
      </c>
      <c r="H138" s="455">
        <v>1</v>
      </c>
      <c r="I138" s="159">
        <v>1</v>
      </c>
      <c r="J138" s="159">
        <v>9</v>
      </c>
      <c r="K138" s="159">
        <v>24</v>
      </c>
      <c r="L138" s="498"/>
      <c r="M138" s="236">
        <v>8</v>
      </c>
      <c r="N138" s="236" t="s">
        <v>210</v>
      </c>
      <c r="O138" s="236">
        <v>3</v>
      </c>
      <c r="P138" s="236" t="s">
        <v>210</v>
      </c>
      <c r="Q138" s="236">
        <v>2</v>
      </c>
      <c r="R138" s="500">
        <v>1</v>
      </c>
      <c r="S138" s="501"/>
      <c r="T138" s="501">
        <v>9</v>
      </c>
      <c r="U138" s="501">
        <v>21</v>
      </c>
      <c r="V138" s="498"/>
      <c r="W138" s="236" t="s">
        <v>210</v>
      </c>
      <c r="X138" s="236" t="s">
        <v>210</v>
      </c>
      <c r="Y138" s="236" t="s">
        <v>210</v>
      </c>
      <c r="Z138" s="236" t="s">
        <v>210</v>
      </c>
      <c r="AA138" s="236" t="s">
        <v>210</v>
      </c>
      <c r="AB138" s="236" t="s">
        <v>210</v>
      </c>
      <c r="AC138" s="499"/>
      <c r="AD138" s="499"/>
      <c r="AE138" s="499">
        <v>2</v>
      </c>
      <c r="AF138" s="498"/>
      <c r="AG138" s="236" t="s">
        <v>210</v>
      </c>
      <c r="AH138" s="236" t="s">
        <v>210</v>
      </c>
      <c r="AI138" s="236">
        <v>1</v>
      </c>
      <c r="AJ138" s="236" t="s">
        <v>210</v>
      </c>
      <c r="AK138" s="236" t="s">
        <v>210</v>
      </c>
      <c r="AL138" s="499">
        <v>1</v>
      </c>
      <c r="AM138" s="499"/>
      <c r="AN138" s="501">
        <v>1</v>
      </c>
    </row>
    <row r="139" spans="1:40">
      <c r="A139" s="8" t="s">
        <v>13</v>
      </c>
      <c r="B139" s="8"/>
      <c r="C139" s="8" t="s">
        <v>178</v>
      </c>
      <c r="D139" s="236" t="s">
        <v>210</v>
      </c>
      <c r="E139" s="236" t="s">
        <v>210</v>
      </c>
      <c r="F139" s="236">
        <v>5</v>
      </c>
      <c r="G139" s="236" t="s">
        <v>210</v>
      </c>
      <c r="H139" s="236" t="s">
        <v>210</v>
      </c>
      <c r="I139" s="499">
        <v>1</v>
      </c>
      <c r="J139" s="499">
        <v>2</v>
      </c>
      <c r="K139" s="499">
        <v>1</v>
      </c>
      <c r="L139" s="498"/>
      <c r="M139" s="236">
        <v>1</v>
      </c>
      <c r="N139" s="236">
        <v>1</v>
      </c>
      <c r="O139" s="236" t="s">
        <v>210</v>
      </c>
      <c r="P139" s="236">
        <v>4</v>
      </c>
      <c r="Q139" s="236" t="s">
        <v>210</v>
      </c>
      <c r="R139" s="236" t="s">
        <v>210</v>
      </c>
      <c r="S139" s="499"/>
      <c r="T139" s="499">
        <v>2</v>
      </c>
      <c r="U139" s="499"/>
      <c r="V139" s="498"/>
      <c r="W139" s="236" t="s">
        <v>210</v>
      </c>
      <c r="X139" s="236" t="s">
        <v>210</v>
      </c>
      <c r="Y139" s="236" t="s">
        <v>210</v>
      </c>
      <c r="Z139" s="236" t="s">
        <v>210</v>
      </c>
      <c r="AA139" s="236" t="s">
        <v>210</v>
      </c>
      <c r="AB139" s="236" t="s">
        <v>210</v>
      </c>
      <c r="AC139" s="499"/>
      <c r="AD139" s="499"/>
      <c r="AE139" s="499">
        <v>1</v>
      </c>
      <c r="AF139" s="498"/>
      <c r="AG139" s="236">
        <v>1</v>
      </c>
      <c r="AH139" s="236" t="s">
        <v>210</v>
      </c>
      <c r="AI139" s="236">
        <v>1</v>
      </c>
      <c r="AJ139" s="236" t="s">
        <v>210</v>
      </c>
      <c r="AK139" s="236" t="s">
        <v>210</v>
      </c>
      <c r="AL139" s="499"/>
      <c r="AM139" s="499"/>
      <c r="AN139" s="501"/>
    </row>
    <row r="140" spans="1:40">
      <c r="A140" s="8" t="s">
        <v>13</v>
      </c>
      <c r="B140" s="8"/>
      <c r="C140" s="8" t="s">
        <v>179</v>
      </c>
      <c r="D140" s="236" t="s">
        <v>210</v>
      </c>
      <c r="E140" s="236" t="s">
        <v>210</v>
      </c>
      <c r="F140" s="236">
        <v>1</v>
      </c>
      <c r="G140" s="236">
        <v>1</v>
      </c>
      <c r="H140" s="236" t="s">
        <v>210</v>
      </c>
      <c r="I140" s="499">
        <v>1</v>
      </c>
      <c r="J140" s="499"/>
      <c r="K140" s="499">
        <v>1</v>
      </c>
      <c r="L140" s="498"/>
      <c r="M140" s="236" t="s">
        <v>210</v>
      </c>
      <c r="N140" s="236" t="s">
        <v>210</v>
      </c>
      <c r="O140" s="236" t="s">
        <v>210</v>
      </c>
      <c r="P140" s="236" t="s">
        <v>210</v>
      </c>
      <c r="Q140" s="236" t="s">
        <v>210</v>
      </c>
      <c r="R140" s="236" t="s">
        <v>210</v>
      </c>
      <c r="S140" s="499"/>
      <c r="T140" s="499"/>
      <c r="U140" s="499"/>
      <c r="V140" s="498"/>
      <c r="W140" s="236" t="s">
        <v>210</v>
      </c>
      <c r="X140" s="236" t="s">
        <v>210</v>
      </c>
      <c r="Y140" s="236" t="s">
        <v>210</v>
      </c>
      <c r="Z140" s="236" t="s">
        <v>210</v>
      </c>
      <c r="AA140" s="236">
        <v>1</v>
      </c>
      <c r="AB140" s="236" t="s">
        <v>210</v>
      </c>
      <c r="AC140" s="499">
        <v>1</v>
      </c>
      <c r="AD140" s="499"/>
      <c r="AE140" s="499">
        <v>1</v>
      </c>
      <c r="AF140" s="498"/>
      <c r="AG140" s="236">
        <v>1</v>
      </c>
      <c r="AH140" s="236" t="s">
        <v>210</v>
      </c>
      <c r="AI140" s="236">
        <v>1</v>
      </c>
      <c r="AJ140" s="236" t="s">
        <v>210</v>
      </c>
      <c r="AK140" s="236" t="s">
        <v>210</v>
      </c>
      <c r="AL140" s="499"/>
      <c r="AM140" s="499"/>
      <c r="AN140" s="501"/>
    </row>
    <row r="141" spans="1:40">
      <c r="A141" s="8" t="s">
        <v>13</v>
      </c>
      <c r="B141" s="8"/>
      <c r="C141" s="8" t="s">
        <v>180</v>
      </c>
      <c r="D141" s="236" t="s">
        <v>210</v>
      </c>
      <c r="E141" s="236">
        <v>2</v>
      </c>
      <c r="F141" s="236" t="s">
        <v>210</v>
      </c>
      <c r="G141" s="236" t="s">
        <v>210</v>
      </c>
      <c r="H141" s="236" t="s">
        <v>210</v>
      </c>
      <c r="I141" s="499"/>
      <c r="J141" s="499"/>
      <c r="K141" s="499"/>
      <c r="L141" s="498"/>
      <c r="M141" s="236" t="s">
        <v>210</v>
      </c>
      <c r="N141" s="236" t="s">
        <v>210</v>
      </c>
      <c r="O141" s="236" t="s">
        <v>210</v>
      </c>
      <c r="P141" s="236" t="s">
        <v>210</v>
      </c>
      <c r="Q141" s="236" t="s">
        <v>210</v>
      </c>
      <c r="R141" s="236" t="s">
        <v>210</v>
      </c>
      <c r="S141" s="499"/>
      <c r="T141" s="499"/>
      <c r="U141" s="499"/>
      <c r="V141" s="498"/>
      <c r="W141" s="236" t="s">
        <v>210</v>
      </c>
      <c r="X141" s="236" t="s">
        <v>210</v>
      </c>
      <c r="Y141" s="236" t="s">
        <v>210</v>
      </c>
      <c r="Z141" s="236" t="s">
        <v>210</v>
      </c>
      <c r="AA141" s="236" t="s">
        <v>210</v>
      </c>
      <c r="AB141" s="236" t="s">
        <v>210</v>
      </c>
      <c r="AC141" s="499"/>
      <c r="AD141" s="499"/>
      <c r="AE141" s="499"/>
      <c r="AF141" s="498"/>
      <c r="AG141" s="236" t="s">
        <v>210</v>
      </c>
      <c r="AH141" s="236">
        <v>2</v>
      </c>
      <c r="AI141" s="236" t="s">
        <v>210</v>
      </c>
      <c r="AJ141" s="236" t="s">
        <v>210</v>
      </c>
      <c r="AK141" s="236" t="s">
        <v>210</v>
      </c>
      <c r="AL141" s="499"/>
      <c r="AM141" s="499"/>
      <c r="AN141" s="501"/>
    </row>
    <row r="142" spans="1:40">
      <c r="A142" s="8" t="s">
        <v>13</v>
      </c>
      <c r="B142" s="8"/>
      <c r="C142" s="8" t="s">
        <v>181</v>
      </c>
      <c r="D142" s="236" t="s">
        <v>210</v>
      </c>
      <c r="E142" s="236">
        <v>2</v>
      </c>
      <c r="F142" s="236">
        <v>3</v>
      </c>
      <c r="G142" s="236">
        <v>5</v>
      </c>
      <c r="H142" s="455">
        <v>9</v>
      </c>
      <c r="I142" s="159">
        <v>8</v>
      </c>
      <c r="J142" s="159">
        <v>3</v>
      </c>
      <c r="K142" s="159">
        <v>3</v>
      </c>
      <c r="L142" s="498"/>
      <c r="M142" s="236" t="s">
        <v>210</v>
      </c>
      <c r="N142" s="236" t="s">
        <v>210</v>
      </c>
      <c r="O142" s="236" t="s">
        <v>210</v>
      </c>
      <c r="P142" s="236">
        <v>1</v>
      </c>
      <c r="Q142" s="236" t="s">
        <v>210</v>
      </c>
      <c r="R142" s="455">
        <v>5</v>
      </c>
      <c r="S142" s="159"/>
      <c r="T142" s="159"/>
      <c r="U142" s="159"/>
      <c r="V142" s="498"/>
      <c r="W142" s="236" t="s">
        <v>210</v>
      </c>
      <c r="X142" s="236" t="s">
        <v>210</v>
      </c>
      <c r="Y142" s="236">
        <v>1</v>
      </c>
      <c r="Z142" s="236" t="s">
        <v>210</v>
      </c>
      <c r="AA142" s="236" t="s">
        <v>210</v>
      </c>
      <c r="AB142" s="236" t="s">
        <v>210</v>
      </c>
      <c r="AC142" s="499">
        <v>1</v>
      </c>
      <c r="AD142" s="499"/>
      <c r="AE142" s="499"/>
      <c r="AF142" s="498"/>
      <c r="AG142" s="236">
        <v>3</v>
      </c>
      <c r="AH142" s="236">
        <v>1</v>
      </c>
      <c r="AI142" s="236">
        <v>2</v>
      </c>
      <c r="AJ142" s="236">
        <v>5</v>
      </c>
      <c r="AK142" s="500">
        <v>4</v>
      </c>
      <c r="AL142" s="501">
        <v>7</v>
      </c>
      <c r="AM142" s="501">
        <v>3</v>
      </c>
      <c r="AN142" s="501">
        <v>3</v>
      </c>
    </row>
    <row r="143" spans="1:40">
      <c r="A143" s="8" t="s">
        <v>13</v>
      </c>
      <c r="B143" s="8"/>
      <c r="C143" s="8" t="s">
        <v>182</v>
      </c>
      <c r="D143" s="236" t="s">
        <v>210</v>
      </c>
      <c r="E143" s="236" t="s">
        <v>210</v>
      </c>
      <c r="F143" s="236" t="s">
        <v>210</v>
      </c>
      <c r="G143" s="236" t="s">
        <v>210</v>
      </c>
      <c r="H143" s="236" t="s">
        <v>210</v>
      </c>
      <c r="I143" s="499"/>
      <c r="J143" s="499"/>
      <c r="K143" s="499"/>
      <c r="L143" s="498"/>
      <c r="M143" s="236" t="s">
        <v>210</v>
      </c>
      <c r="N143" s="236" t="s">
        <v>210</v>
      </c>
      <c r="O143" s="236" t="s">
        <v>210</v>
      </c>
      <c r="P143" s="236" t="s">
        <v>210</v>
      </c>
      <c r="Q143" s="236" t="s">
        <v>210</v>
      </c>
      <c r="R143" s="236" t="s">
        <v>210</v>
      </c>
      <c r="S143" s="499"/>
      <c r="T143" s="499"/>
      <c r="U143" s="499"/>
      <c r="V143" s="498"/>
      <c r="W143" s="236" t="s">
        <v>210</v>
      </c>
      <c r="X143" s="236" t="s">
        <v>210</v>
      </c>
      <c r="Y143" s="236" t="s">
        <v>210</v>
      </c>
      <c r="Z143" s="236" t="s">
        <v>210</v>
      </c>
      <c r="AA143" s="236" t="s">
        <v>210</v>
      </c>
      <c r="AB143" s="236" t="s">
        <v>210</v>
      </c>
      <c r="AC143" s="499"/>
      <c r="AD143" s="499"/>
      <c r="AE143" s="499"/>
      <c r="AF143" s="498"/>
      <c r="AG143" s="236" t="s">
        <v>210</v>
      </c>
      <c r="AH143" s="236" t="s">
        <v>210</v>
      </c>
      <c r="AI143" s="236" t="s">
        <v>210</v>
      </c>
      <c r="AJ143" s="236" t="s">
        <v>210</v>
      </c>
      <c r="AK143" s="236" t="s">
        <v>210</v>
      </c>
      <c r="AL143" s="499"/>
      <c r="AM143" s="499"/>
      <c r="AN143" s="501"/>
    </row>
    <row r="144" spans="1:40">
      <c r="A144" s="8" t="s">
        <v>13</v>
      </c>
      <c r="B144" s="8"/>
      <c r="C144" s="8" t="s">
        <v>183</v>
      </c>
      <c r="D144" s="236" t="s">
        <v>210</v>
      </c>
      <c r="E144" s="236" t="s">
        <v>210</v>
      </c>
      <c r="F144" s="236" t="s">
        <v>210</v>
      </c>
      <c r="G144" s="236">
        <v>2</v>
      </c>
      <c r="H144" s="455">
        <v>3</v>
      </c>
      <c r="I144" s="159"/>
      <c r="J144" s="159">
        <v>3</v>
      </c>
      <c r="K144" s="159">
        <v>1</v>
      </c>
      <c r="L144" s="498"/>
      <c r="M144" s="236" t="s">
        <v>210</v>
      </c>
      <c r="N144" s="236" t="s">
        <v>210</v>
      </c>
      <c r="O144" s="236" t="s">
        <v>210</v>
      </c>
      <c r="P144" s="236" t="s">
        <v>210</v>
      </c>
      <c r="Q144" s="236" t="s">
        <v>210</v>
      </c>
      <c r="R144" s="236" t="s">
        <v>210</v>
      </c>
      <c r="S144" s="499"/>
      <c r="T144" s="499"/>
      <c r="U144" s="499"/>
      <c r="V144" s="498"/>
      <c r="W144" s="236">
        <v>1</v>
      </c>
      <c r="X144" s="236" t="s">
        <v>210</v>
      </c>
      <c r="Y144" s="236" t="s">
        <v>210</v>
      </c>
      <c r="Z144" s="236" t="s">
        <v>210</v>
      </c>
      <c r="AA144" s="236">
        <v>1</v>
      </c>
      <c r="AB144" s="455">
        <v>3</v>
      </c>
      <c r="AC144" s="159"/>
      <c r="AD144" s="159">
        <v>1</v>
      </c>
      <c r="AE144" s="159">
        <v>1</v>
      </c>
      <c r="AF144" s="498"/>
      <c r="AG144" s="236" t="s">
        <v>210</v>
      </c>
      <c r="AH144" s="236" t="s">
        <v>210</v>
      </c>
      <c r="AI144" s="236" t="s">
        <v>210</v>
      </c>
      <c r="AJ144" s="236">
        <v>1</v>
      </c>
      <c r="AK144" s="236" t="s">
        <v>210</v>
      </c>
      <c r="AL144" s="499"/>
      <c r="AM144" s="499">
        <v>2</v>
      </c>
      <c r="AN144" s="501"/>
    </row>
    <row r="145" spans="1:40">
      <c r="A145" s="8" t="s">
        <v>13</v>
      </c>
      <c r="B145" s="8"/>
      <c r="C145" s="8" t="s">
        <v>184</v>
      </c>
      <c r="D145" s="236" t="s">
        <v>210</v>
      </c>
      <c r="E145" s="236" t="s">
        <v>210</v>
      </c>
      <c r="F145" s="236">
        <v>2</v>
      </c>
      <c r="G145" s="236">
        <v>1</v>
      </c>
      <c r="H145" s="236" t="s">
        <v>210</v>
      </c>
      <c r="I145" s="499">
        <v>1</v>
      </c>
      <c r="J145" s="499"/>
      <c r="K145" s="499"/>
      <c r="L145" s="498"/>
      <c r="M145" s="236" t="s">
        <v>210</v>
      </c>
      <c r="N145" s="236" t="s">
        <v>210</v>
      </c>
      <c r="O145" s="236" t="s">
        <v>210</v>
      </c>
      <c r="P145" s="236" t="s">
        <v>210</v>
      </c>
      <c r="Q145" s="236" t="s">
        <v>210</v>
      </c>
      <c r="R145" s="236" t="s">
        <v>210</v>
      </c>
      <c r="S145" s="499"/>
      <c r="T145" s="499"/>
      <c r="U145" s="499"/>
      <c r="V145" s="498"/>
      <c r="W145" s="236" t="s">
        <v>210</v>
      </c>
      <c r="X145" s="236" t="s">
        <v>210</v>
      </c>
      <c r="Y145" s="236" t="s">
        <v>210</v>
      </c>
      <c r="Z145" s="236">
        <v>2</v>
      </c>
      <c r="AA145" s="236">
        <v>1</v>
      </c>
      <c r="AB145" s="236" t="s">
        <v>210</v>
      </c>
      <c r="AC145" s="499">
        <v>1</v>
      </c>
      <c r="AD145" s="499"/>
      <c r="AE145" s="499"/>
      <c r="AF145" s="498"/>
      <c r="AG145" s="236" t="s">
        <v>210</v>
      </c>
      <c r="AH145" s="236" t="s">
        <v>210</v>
      </c>
      <c r="AI145" s="236" t="s">
        <v>210</v>
      </c>
      <c r="AJ145" s="236" t="s">
        <v>210</v>
      </c>
      <c r="AK145" s="236" t="s">
        <v>210</v>
      </c>
      <c r="AL145" s="499"/>
      <c r="AM145" s="499"/>
      <c r="AN145" s="501"/>
    </row>
    <row r="146" spans="1:40">
      <c r="A146" s="8" t="s">
        <v>13</v>
      </c>
      <c r="B146" s="8"/>
      <c r="C146" s="8" t="s">
        <v>536</v>
      </c>
      <c r="D146" s="236" t="s">
        <v>210</v>
      </c>
      <c r="E146" s="236">
        <v>1</v>
      </c>
      <c r="F146" s="236">
        <v>3</v>
      </c>
      <c r="G146" s="236">
        <v>5</v>
      </c>
      <c r="H146" s="455">
        <v>8</v>
      </c>
      <c r="I146" s="159">
        <v>13</v>
      </c>
      <c r="J146" s="159">
        <v>10</v>
      </c>
      <c r="K146" s="159">
        <v>7</v>
      </c>
      <c r="L146" s="498"/>
      <c r="M146" s="236">
        <v>1</v>
      </c>
      <c r="N146" s="236">
        <v>1</v>
      </c>
      <c r="O146" s="236">
        <v>1</v>
      </c>
      <c r="P146" s="236">
        <v>1</v>
      </c>
      <c r="Q146" s="236">
        <v>4</v>
      </c>
      <c r="R146" s="500">
        <v>5</v>
      </c>
      <c r="S146" s="501">
        <v>6</v>
      </c>
      <c r="T146" s="501">
        <v>4</v>
      </c>
      <c r="U146" s="501">
        <v>6</v>
      </c>
      <c r="V146" s="498"/>
      <c r="W146" s="236">
        <v>1</v>
      </c>
      <c r="X146" s="236">
        <v>1</v>
      </c>
      <c r="Y146" s="236" t="s">
        <v>210</v>
      </c>
      <c r="Z146" s="236">
        <v>1</v>
      </c>
      <c r="AA146" s="236" t="s">
        <v>210</v>
      </c>
      <c r="AB146" s="500">
        <v>2</v>
      </c>
      <c r="AC146" s="501">
        <v>7</v>
      </c>
      <c r="AD146" s="501">
        <v>6</v>
      </c>
      <c r="AE146" s="501">
        <v>1</v>
      </c>
      <c r="AF146" s="498"/>
      <c r="AG146" s="236" t="s">
        <v>210</v>
      </c>
      <c r="AH146" s="236" t="s">
        <v>210</v>
      </c>
      <c r="AI146" s="236">
        <v>1</v>
      </c>
      <c r="AJ146" s="236">
        <v>1</v>
      </c>
      <c r="AK146" s="455">
        <v>1</v>
      </c>
      <c r="AL146" s="159"/>
      <c r="AM146" s="159"/>
      <c r="AN146" s="501"/>
    </row>
    <row r="147" spans="1:40">
      <c r="A147" s="8" t="s">
        <v>13</v>
      </c>
      <c r="B147" s="8"/>
      <c r="C147" s="8" t="s">
        <v>185</v>
      </c>
      <c r="D147" s="236" t="s">
        <v>210</v>
      </c>
      <c r="E147" s="236" t="s">
        <v>210</v>
      </c>
      <c r="F147" s="236" t="s">
        <v>210</v>
      </c>
      <c r="G147" s="236" t="s">
        <v>210</v>
      </c>
      <c r="H147" s="236" t="s">
        <v>210</v>
      </c>
      <c r="I147" s="499">
        <v>2</v>
      </c>
      <c r="J147" s="499">
        <v>3</v>
      </c>
      <c r="K147" s="499">
        <v>3</v>
      </c>
      <c r="L147" s="498"/>
      <c r="M147" s="236">
        <v>1</v>
      </c>
      <c r="N147" s="236" t="s">
        <v>210</v>
      </c>
      <c r="O147" s="236" t="s">
        <v>210</v>
      </c>
      <c r="P147" s="236" t="s">
        <v>210</v>
      </c>
      <c r="Q147" s="236" t="s">
        <v>210</v>
      </c>
      <c r="R147" s="236" t="s">
        <v>210</v>
      </c>
      <c r="S147" s="499"/>
      <c r="T147" s="499"/>
      <c r="U147" s="499"/>
      <c r="V147" s="498"/>
      <c r="W147" s="236" t="s">
        <v>210</v>
      </c>
      <c r="X147" s="236" t="s">
        <v>210</v>
      </c>
      <c r="Y147" s="236" t="s">
        <v>210</v>
      </c>
      <c r="Z147" s="236" t="s">
        <v>210</v>
      </c>
      <c r="AA147" s="236" t="s">
        <v>210</v>
      </c>
      <c r="AB147" s="236" t="s">
        <v>210</v>
      </c>
      <c r="AC147" s="499">
        <v>1</v>
      </c>
      <c r="AD147" s="499">
        <v>2</v>
      </c>
      <c r="AE147" s="499">
        <v>2</v>
      </c>
      <c r="AF147" s="498"/>
      <c r="AG147" s="236">
        <v>2</v>
      </c>
      <c r="AH147" s="236" t="s">
        <v>210</v>
      </c>
      <c r="AI147" s="236" t="s">
        <v>210</v>
      </c>
      <c r="AJ147" s="236" t="s">
        <v>210</v>
      </c>
      <c r="AK147" s="236" t="s">
        <v>210</v>
      </c>
      <c r="AL147" s="499">
        <v>1</v>
      </c>
      <c r="AM147" s="499">
        <v>1</v>
      </c>
      <c r="AN147" s="501">
        <v>1</v>
      </c>
    </row>
    <row r="148" spans="1:40">
      <c r="A148" s="8" t="s">
        <v>13</v>
      </c>
      <c r="B148" s="8" t="s">
        <v>186</v>
      </c>
      <c r="C148" s="8"/>
      <c r="D148" s="236" t="s">
        <v>210</v>
      </c>
      <c r="E148" s="236" t="s">
        <v>210</v>
      </c>
      <c r="F148" s="236" t="s">
        <v>210</v>
      </c>
      <c r="G148" s="236" t="s">
        <v>210</v>
      </c>
      <c r="H148" s="236" t="s">
        <v>210</v>
      </c>
      <c r="I148" s="499"/>
      <c r="J148" s="499"/>
      <c r="K148" s="499"/>
      <c r="L148" s="498"/>
      <c r="M148" s="236" t="s">
        <v>210</v>
      </c>
      <c r="N148" s="236" t="s">
        <v>210</v>
      </c>
      <c r="O148" s="236" t="s">
        <v>210</v>
      </c>
      <c r="P148" s="236" t="s">
        <v>210</v>
      </c>
      <c r="Q148" s="236" t="s">
        <v>210</v>
      </c>
      <c r="R148" s="236" t="s">
        <v>210</v>
      </c>
      <c r="S148" s="499"/>
      <c r="T148" s="499"/>
      <c r="U148" s="499"/>
      <c r="V148" s="498"/>
      <c r="W148" s="236" t="s">
        <v>210</v>
      </c>
      <c r="X148" s="236" t="s">
        <v>210</v>
      </c>
      <c r="Y148" s="236" t="s">
        <v>210</v>
      </c>
      <c r="Z148" s="236" t="s">
        <v>210</v>
      </c>
      <c r="AA148" s="236" t="s">
        <v>210</v>
      </c>
      <c r="AB148" s="236" t="s">
        <v>210</v>
      </c>
      <c r="AC148" s="499"/>
      <c r="AD148" s="499"/>
      <c r="AE148" s="499"/>
      <c r="AF148" s="498"/>
      <c r="AG148" s="236" t="s">
        <v>210</v>
      </c>
      <c r="AH148" s="236" t="s">
        <v>210</v>
      </c>
      <c r="AI148" s="236" t="s">
        <v>210</v>
      </c>
      <c r="AJ148" s="236" t="s">
        <v>210</v>
      </c>
      <c r="AK148" s="236" t="s">
        <v>210</v>
      </c>
      <c r="AL148" s="499"/>
      <c r="AM148" s="499"/>
      <c r="AN148" s="501"/>
    </row>
    <row r="149" spans="1:40">
      <c r="A149" s="8" t="s">
        <v>13</v>
      </c>
      <c r="B149" s="8"/>
      <c r="C149" s="8" t="s">
        <v>187</v>
      </c>
      <c r="D149" s="236" t="s">
        <v>210</v>
      </c>
      <c r="E149" s="236" t="s">
        <v>210</v>
      </c>
      <c r="F149" s="236" t="s">
        <v>210</v>
      </c>
      <c r="G149" s="236" t="s">
        <v>210</v>
      </c>
      <c r="H149" s="236" t="s">
        <v>210</v>
      </c>
      <c r="I149" s="499"/>
      <c r="J149" s="499"/>
      <c r="K149" s="502"/>
      <c r="L149" s="498"/>
      <c r="M149" s="236" t="s">
        <v>210</v>
      </c>
      <c r="N149" s="236" t="s">
        <v>210</v>
      </c>
      <c r="O149" s="236" t="s">
        <v>210</v>
      </c>
      <c r="P149" s="236" t="s">
        <v>210</v>
      </c>
      <c r="Q149" s="236" t="s">
        <v>210</v>
      </c>
      <c r="R149" s="236" t="s">
        <v>210</v>
      </c>
      <c r="S149" s="499"/>
      <c r="T149" s="499"/>
      <c r="U149" s="502"/>
      <c r="V149" s="498"/>
      <c r="W149" s="236" t="s">
        <v>210</v>
      </c>
      <c r="X149" s="236" t="s">
        <v>210</v>
      </c>
      <c r="Y149" s="236" t="s">
        <v>210</v>
      </c>
      <c r="Z149" s="236" t="s">
        <v>210</v>
      </c>
      <c r="AA149" s="236" t="s">
        <v>210</v>
      </c>
      <c r="AB149" s="236" t="s">
        <v>210</v>
      </c>
      <c r="AC149" s="499"/>
      <c r="AD149" s="499"/>
      <c r="AE149" s="502"/>
      <c r="AF149" s="498"/>
      <c r="AG149" s="236" t="s">
        <v>210</v>
      </c>
      <c r="AH149" s="236" t="s">
        <v>210</v>
      </c>
      <c r="AI149" s="236" t="s">
        <v>210</v>
      </c>
      <c r="AJ149" s="236" t="s">
        <v>210</v>
      </c>
      <c r="AK149" s="236" t="s">
        <v>210</v>
      </c>
      <c r="AL149" s="499"/>
      <c r="AM149" s="499"/>
      <c r="AN149" s="502"/>
    </row>
    <row r="150" spans="1:40">
      <c r="A150" s="8" t="s">
        <v>13</v>
      </c>
      <c r="B150" s="8"/>
      <c r="C150" s="8" t="s">
        <v>188</v>
      </c>
      <c r="D150" s="236" t="s">
        <v>210</v>
      </c>
      <c r="E150" s="236" t="s">
        <v>210</v>
      </c>
      <c r="F150" s="236">
        <v>2</v>
      </c>
      <c r="G150" s="236">
        <v>4</v>
      </c>
      <c r="H150" s="455">
        <v>2</v>
      </c>
      <c r="I150" s="159">
        <v>2</v>
      </c>
      <c r="J150" s="159">
        <v>3</v>
      </c>
      <c r="K150" s="159">
        <v>3</v>
      </c>
      <c r="L150" s="498"/>
      <c r="M150" s="236" t="s">
        <v>210</v>
      </c>
      <c r="N150" s="236" t="s">
        <v>210</v>
      </c>
      <c r="O150" s="236" t="s">
        <v>210</v>
      </c>
      <c r="P150" s="236" t="s">
        <v>210</v>
      </c>
      <c r="Q150" s="236" t="s">
        <v>210</v>
      </c>
      <c r="R150" s="236" t="s">
        <v>210</v>
      </c>
      <c r="S150" s="499"/>
      <c r="T150" s="499"/>
      <c r="U150" s="499"/>
      <c r="V150" s="498"/>
      <c r="W150" s="236" t="s">
        <v>210</v>
      </c>
      <c r="X150" s="236" t="s">
        <v>210</v>
      </c>
      <c r="Y150" s="236" t="s">
        <v>210</v>
      </c>
      <c r="Z150" s="236" t="s">
        <v>210</v>
      </c>
      <c r="AA150" s="236" t="s">
        <v>210</v>
      </c>
      <c r="AB150" s="236" t="s">
        <v>210</v>
      </c>
      <c r="AC150" s="499"/>
      <c r="AD150" s="499"/>
      <c r="AE150" s="499"/>
      <c r="AF150" s="498"/>
      <c r="AG150" s="236">
        <v>1</v>
      </c>
      <c r="AH150" s="236" t="s">
        <v>210</v>
      </c>
      <c r="AI150" s="236">
        <v>2</v>
      </c>
      <c r="AJ150" s="236">
        <v>4</v>
      </c>
      <c r="AK150" s="500">
        <v>2</v>
      </c>
      <c r="AL150" s="501">
        <v>2</v>
      </c>
      <c r="AM150" s="501">
        <v>3</v>
      </c>
      <c r="AN150" s="501">
        <v>3</v>
      </c>
    </row>
    <row r="151" spans="1:40">
      <c r="A151" s="8" t="s">
        <v>13</v>
      </c>
      <c r="B151" s="8"/>
      <c r="C151" s="8" t="s">
        <v>537</v>
      </c>
      <c r="D151" s="236" t="s">
        <v>210</v>
      </c>
      <c r="E151" s="236">
        <v>1</v>
      </c>
      <c r="F151" s="236">
        <v>1</v>
      </c>
      <c r="G151" s="236">
        <v>2</v>
      </c>
      <c r="H151" s="455">
        <v>8</v>
      </c>
      <c r="I151" s="159">
        <v>1</v>
      </c>
      <c r="J151" s="159">
        <v>5</v>
      </c>
      <c r="K151" s="159">
        <v>3</v>
      </c>
      <c r="L151" s="498"/>
      <c r="M151" s="236" t="s">
        <v>210</v>
      </c>
      <c r="N151" s="236" t="s">
        <v>210</v>
      </c>
      <c r="O151" s="236" t="s">
        <v>210</v>
      </c>
      <c r="P151" s="236" t="s">
        <v>210</v>
      </c>
      <c r="Q151" s="236" t="s">
        <v>210</v>
      </c>
      <c r="R151" s="236" t="s">
        <v>210</v>
      </c>
      <c r="S151" s="499"/>
      <c r="T151" s="499"/>
      <c r="U151" s="499"/>
      <c r="V151" s="498"/>
      <c r="W151" s="236" t="s">
        <v>210</v>
      </c>
      <c r="X151" s="236" t="s">
        <v>210</v>
      </c>
      <c r="Y151" s="236" t="s">
        <v>210</v>
      </c>
      <c r="Z151" s="236" t="s">
        <v>210</v>
      </c>
      <c r="AA151" s="236" t="s">
        <v>210</v>
      </c>
      <c r="AB151" s="236" t="s">
        <v>210</v>
      </c>
      <c r="AC151" s="499"/>
      <c r="AD151" s="499"/>
      <c r="AE151" s="499"/>
      <c r="AF151" s="498"/>
      <c r="AG151" s="236">
        <v>3</v>
      </c>
      <c r="AH151" s="236">
        <v>1</v>
      </c>
      <c r="AI151" s="236">
        <v>1</v>
      </c>
      <c r="AJ151" s="236">
        <v>2</v>
      </c>
      <c r="AK151" s="500">
        <v>8</v>
      </c>
      <c r="AL151" s="501">
        <v>1</v>
      </c>
      <c r="AM151" s="501">
        <v>5</v>
      </c>
      <c r="AN151" s="501">
        <v>3</v>
      </c>
    </row>
    <row r="152" spans="1:40">
      <c r="A152" s="8" t="s">
        <v>13</v>
      </c>
      <c r="B152" s="8"/>
      <c r="C152" s="8" t="s">
        <v>190</v>
      </c>
      <c r="D152" s="236" t="s">
        <v>210</v>
      </c>
      <c r="E152" s="236" t="s">
        <v>210</v>
      </c>
      <c r="F152" s="236" t="s">
        <v>210</v>
      </c>
      <c r="G152" s="236" t="s">
        <v>210</v>
      </c>
      <c r="H152" s="236" t="s">
        <v>210</v>
      </c>
      <c r="I152" s="499"/>
      <c r="J152" s="499"/>
      <c r="K152" s="502"/>
      <c r="L152" s="498"/>
      <c r="M152" s="236" t="s">
        <v>210</v>
      </c>
      <c r="N152" s="236" t="s">
        <v>210</v>
      </c>
      <c r="O152" s="236" t="s">
        <v>210</v>
      </c>
      <c r="P152" s="236" t="s">
        <v>210</v>
      </c>
      <c r="Q152" s="236" t="s">
        <v>210</v>
      </c>
      <c r="R152" s="236" t="s">
        <v>210</v>
      </c>
      <c r="S152" s="499"/>
      <c r="T152" s="499"/>
      <c r="U152" s="502"/>
      <c r="V152" s="498"/>
      <c r="W152" s="236" t="s">
        <v>210</v>
      </c>
      <c r="X152" s="236" t="s">
        <v>210</v>
      </c>
      <c r="Y152" s="236" t="s">
        <v>210</v>
      </c>
      <c r="Z152" s="236" t="s">
        <v>210</v>
      </c>
      <c r="AA152" s="236" t="s">
        <v>210</v>
      </c>
      <c r="AB152" s="236" t="s">
        <v>210</v>
      </c>
      <c r="AC152" s="499"/>
      <c r="AD152" s="499"/>
      <c r="AE152" s="502"/>
      <c r="AF152" s="498"/>
      <c r="AG152" s="236" t="s">
        <v>210</v>
      </c>
      <c r="AH152" s="236" t="s">
        <v>210</v>
      </c>
      <c r="AI152" s="236" t="s">
        <v>210</v>
      </c>
      <c r="AJ152" s="236" t="s">
        <v>210</v>
      </c>
      <c r="AK152" s="236" t="s">
        <v>210</v>
      </c>
      <c r="AL152" s="499"/>
      <c r="AM152" s="499"/>
      <c r="AN152" s="502"/>
    </row>
    <row r="153" spans="1:40">
      <c r="A153" s="8" t="s">
        <v>13</v>
      </c>
      <c r="B153" s="8"/>
      <c r="C153" s="8" t="s">
        <v>538</v>
      </c>
      <c r="D153" s="236" t="s">
        <v>210</v>
      </c>
      <c r="E153" s="236">
        <v>1</v>
      </c>
      <c r="F153" s="236">
        <v>3</v>
      </c>
      <c r="G153" s="236">
        <v>2</v>
      </c>
      <c r="H153" s="455">
        <v>1</v>
      </c>
      <c r="I153" s="159">
        <v>1</v>
      </c>
      <c r="J153" s="159">
        <v>1</v>
      </c>
      <c r="K153" s="159">
        <v>2</v>
      </c>
      <c r="L153" s="498"/>
      <c r="M153" s="236" t="s">
        <v>210</v>
      </c>
      <c r="N153" s="236" t="s">
        <v>210</v>
      </c>
      <c r="O153" s="236" t="s">
        <v>210</v>
      </c>
      <c r="P153" s="236" t="s">
        <v>210</v>
      </c>
      <c r="Q153" s="236" t="s">
        <v>210</v>
      </c>
      <c r="R153" s="236" t="s">
        <v>210</v>
      </c>
      <c r="S153" s="499"/>
      <c r="T153" s="499"/>
      <c r="U153" s="499"/>
      <c r="V153" s="498"/>
      <c r="W153" s="236" t="s">
        <v>210</v>
      </c>
      <c r="X153" s="236" t="s">
        <v>210</v>
      </c>
      <c r="Y153" s="236" t="s">
        <v>210</v>
      </c>
      <c r="Z153" s="236">
        <v>1</v>
      </c>
      <c r="AA153" s="236" t="s">
        <v>210</v>
      </c>
      <c r="AB153" s="236" t="s">
        <v>210</v>
      </c>
      <c r="AC153" s="499"/>
      <c r="AD153" s="499"/>
      <c r="AE153" s="499"/>
      <c r="AF153" s="498"/>
      <c r="AG153" s="236">
        <v>1</v>
      </c>
      <c r="AH153" s="236">
        <v>1</v>
      </c>
      <c r="AI153" s="236">
        <v>2</v>
      </c>
      <c r="AJ153" s="236">
        <v>2</v>
      </c>
      <c r="AK153" s="500">
        <v>1</v>
      </c>
      <c r="AL153" s="501">
        <v>1</v>
      </c>
      <c r="AM153" s="501">
        <v>1</v>
      </c>
      <c r="AN153" s="501">
        <v>2</v>
      </c>
    </row>
    <row r="154" spans="1:40">
      <c r="A154" s="8" t="s">
        <v>13</v>
      </c>
      <c r="B154" s="8"/>
      <c r="C154" s="8" t="s">
        <v>192</v>
      </c>
      <c r="D154" s="236" t="s">
        <v>210</v>
      </c>
      <c r="E154" s="236" t="s">
        <v>210</v>
      </c>
      <c r="F154" s="236" t="s">
        <v>210</v>
      </c>
      <c r="G154" s="236" t="s">
        <v>210</v>
      </c>
      <c r="H154" s="236" t="s">
        <v>210</v>
      </c>
      <c r="I154" s="499"/>
      <c r="J154" s="499">
        <v>1</v>
      </c>
      <c r="K154" s="499">
        <v>1</v>
      </c>
      <c r="L154" s="498"/>
      <c r="M154" s="236" t="s">
        <v>210</v>
      </c>
      <c r="N154" s="236" t="s">
        <v>210</v>
      </c>
      <c r="O154" s="236" t="s">
        <v>210</v>
      </c>
      <c r="P154" s="236" t="s">
        <v>210</v>
      </c>
      <c r="Q154" s="236" t="s">
        <v>210</v>
      </c>
      <c r="R154" s="236" t="s">
        <v>210</v>
      </c>
      <c r="S154" s="499"/>
      <c r="T154" s="499"/>
      <c r="U154" s="499"/>
      <c r="V154" s="498"/>
      <c r="W154" s="236" t="s">
        <v>210</v>
      </c>
      <c r="X154" s="236" t="s">
        <v>210</v>
      </c>
      <c r="Y154" s="236" t="s">
        <v>210</v>
      </c>
      <c r="Z154" s="236" t="s">
        <v>210</v>
      </c>
      <c r="AA154" s="236" t="s">
        <v>210</v>
      </c>
      <c r="AB154" s="236" t="s">
        <v>210</v>
      </c>
      <c r="AC154" s="499"/>
      <c r="AD154" s="499"/>
      <c r="AE154" s="499"/>
      <c r="AF154" s="498"/>
      <c r="AG154" s="236" t="s">
        <v>210</v>
      </c>
      <c r="AH154" s="236" t="s">
        <v>210</v>
      </c>
      <c r="AI154" s="236" t="s">
        <v>210</v>
      </c>
      <c r="AJ154" s="236" t="s">
        <v>210</v>
      </c>
      <c r="AK154" s="236" t="s">
        <v>210</v>
      </c>
      <c r="AL154" s="499"/>
      <c r="AM154" s="499">
        <v>1</v>
      </c>
      <c r="AN154" s="501">
        <v>1</v>
      </c>
    </row>
    <row r="155" spans="1:40">
      <c r="A155" s="8" t="s">
        <v>13</v>
      </c>
      <c r="B155" s="8"/>
      <c r="C155" s="8" t="s">
        <v>193</v>
      </c>
      <c r="D155" s="236" t="s">
        <v>210</v>
      </c>
      <c r="E155" s="236">
        <v>2</v>
      </c>
      <c r="F155" s="236" t="s">
        <v>210</v>
      </c>
      <c r="G155" s="236">
        <v>4</v>
      </c>
      <c r="H155" s="455">
        <v>3</v>
      </c>
      <c r="I155" s="159">
        <v>2</v>
      </c>
      <c r="J155" s="159"/>
      <c r="K155" s="159"/>
      <c r="L155" s="498"/>
      <c r="M155" s="236" t="s">
        <v>210</v>
      </c>
      <c r="N155" s="236" t="s">
        <v>210</v>
      </c>
      <c r="O155" s="236" t="s">
        <v>210</v>
      </c>
      <c r="P155" s="236" t="s">
        <v>210</v>
      </c>
      <c r="Q155" s="236" t="s">
        <v>210</v>
      </c>
      <c r="R155" s="236" t="s">
        <v>210</v>
      </c>
      <c r="S155" s="499"/>
      <c r="T155" s="499"/>
      <c r="U155" s="499"/>
      <c r="V155" s="498"/>
      <c r="W155" s="236">
        <v>4</v>
      </c>
      <c r="X155" s="236">
        <v>2</v>
      </c>
      <c r="Y155" s="236">
        <v>2</v>
      </c>
      <c r="Z155" s="236" t="s">
        <v>210</v>
      </c>
      <c r="AA155" s="236">
        <v>3</v>
      </c>
      <c r="AB155" s="500">
        <v>2</v>
      </c>
      <c r="AC155" s="501">
        <v>2</v>
      </c>
      <c r="AD155" s="501"/>
      <c r="AE155" s="501"/>
      <c r="AF155" s="498"/>
      <c r="AG155" s="236" t="s">
        <v>210</v>
      </c>
      <c r="AH155" s="236" t="s">
        <v>210</v>
      </c>
      <c r="AI155" s="236" t="s">
        <v>210</v>
      </c>
      <c r="AJ155" s="236">
        <v>1</v>
      </c>
      <c r="AK155" s="500">
        <v>1</v>
      </c>
      <c r="AL155" s="501"/>
      <c r="AM155" s="501"/>
      <c r="AN155" s="501"/>
    </row>
    <row r="156" spans="1:40">
      <c r="A156" s="8" t="s">
        <v>13</v>
      </c>
      <c r="B156" s="8"/>
      <c r="C156" s="8" t="s">
        <v>194</v>
      </c>
      <c r="D156" s="236" t="s">
        <v>210</v>
      </c>
      <c r="E156" s="236" t="s">
        <v>210</v>
      </c>
      <c r="F156" s="236" t="s">
        <v>210</v>
      </c>
      <c r="G156" s="236" t="s">
        <v>210</v>
      </c>
      <c r="H156" s="236" t="s">
        <v>210</v>
      </c>
      <c r="I156" s="499"/>
      <c r="J156" s="499"/>
      <c r="K156" s="502"/>
      <c r="L156" s="498"/>
      <c r="M156" s="236" t="s">
        <v>210</v>
      </c>
      <c r="N156" s="236" t="s">
        <v>210</v>
      </c>
      <c r="O156" s="236" t="s">
        <v>210</v>
      </c>
      <c r="P156" s="236" t="s">
        <v>210</v>
      </c>
      <c r="Q156" s="236" t="s">
        <v>210</v>
      </c>
      <c r="R156" s="236" t="s">
        <v>210</v>
      </c>
      <c r="S156" s="499"/>
      <c r="T156" s="499"/>
      <c r="U156" s="502"/>
      <c r="V156" s="498"/>
      <c r="W156" s="236" t="s">
        <v>210</v>
      </c>
      <c r="X156" s="236" t="s">
        <v>210</v>
      </c>
      <c r="Y156" s="236" t="s">
        <v>210</v>
      </c>
      <c r="Z156" s="236" t="s">
        <v>210</v>
      </c>
      <c r="AA156" s="236" t="s">
        <v>210</v>
      </c>
      <c r="AB156" s="236" t="s">
        <v>210</v>
      </c>
      <c r="AC156" s="499"/>
      <c r="AD156" s="499"/>
      <c r="AE156" s="502"/>
      <c r="AF156" s="498"/>
      <c r="AG156" s="236" t="s">
        <v>210</v>
      </c>
      <c r="AH156" s="236" t="s">
        <v>210</v>
      </c>
      <c r="AI156" s="236" t="s">
        <v>210</v>
      </c>
      <c r="AJ156" s="236" t="s">
        <v>210</v>
      </c>
      <c r="AK156" s="236" t="s">
        <v>210</v>
      </c>
      <c r="AL156" s="499"/>
      <c r="AM156" s="499"/>
      <c r="AN156" s="502"/>
    </row>
    <row r="157" spans="1:40">
      <c r="A157" s="8" t="s">
        <v>13</v>
      </c>
      <c r="B157" s="8" t="s">
        <v>120</v>
      </c>
      <c r="C157" s="8"/>
      <c r="D157" s="236" t="s">
        <v>210</v>
      </c>
      <c r="E157" s="236" t="s">
        <v>210</v>
      </c>
      <c r="F157" s="236">
        <v>1</v>
      </c>
      <c r="G157" s="236" t="s">
        <v>210</v>
      </c>
      <c r="H157" s="236" t="s">
        <v>210</v>
      </c>
      <c r="I157" s="499"/>
      <c r="J157" s="499"/>
      <c r="K157" s="499"/>
      <c r="L157" s="498"/>
      <c r="M157" s="236" t="s">
        <v>210</v>
      </c>
      <c r="N157" s="236" t="s">
        <v>210</v>
      </c>
      <c r="O157" s="236" t="s">
        <v>210</v>
      </c>
      <c r="P157" s="236" t="s">
        <v>210</v>
      </c>
      <c r="Q157" s="236" t="s">
        <v>210</v>
      </c>
      <c r="R157" s="236" t="s">
        <v>210</v>
      </c>
      <c r="S157" s="499"/>
      <c r="T157" s="499"/>
      <c r="U157" s="499"/>
      <c r="V157" s="498"/>
      <c r="W157" s="236" t="s">
        <v>210</v>
      </c>
      <c r="X157" s="236" t="s">
        <v>210</v>
      </c>
      <c r="Y157" s="236" t="s">
        <v>210</v>
      </c>
      <c r="Z157" s="236" t="s">
        <v>210</v>
      </c>
      <c r="AA157" s="236" t="s">
        <v>210</v>
      </c>
      <c r="AB157" s="236" t="s">
        <v>210</v>
      </c>
      <c r="AC157" s="499"/>
      <c r="AD157" s="499"/>
      <c r="AE157" s="499"/>
      <c r="AF157" s="498"/>
      <c r="AG157" s="236" t="s">
        <v>210</v>
      </c>
      <c r="AH157" s="236" t="s">
        <v>210</v>
      </c>
      <c r="AI157" s="236">
        <v>1</v>
      </c>
      <c r="AJ157" s="236" t="s">
        <v>210</v>
      </c>
      <c r="AK157" s="236" t="s">
        <v>210</v>
      </c>
      <c r="AL157" s="499"/>
      <c r="AM157" s="499"/>
      <c r="AN157" s="501"/>
    </row>
    <row r="158" spans="1:40">
      <c r="A158" s="8" t="s">
        <v>13</v>
      </c>
      <c r="B158" s="8"/>
      <c r="C158" s="8" t="s">
        <v>195</v>
      </c>
      <c r="D158" s="236" t="s">
        <v>210</v>
      </c>
      <c r="E158" s="236" t="s">
        <v>210</v>
      </c>
      <c r="F158" s="236" t="s">
        <v>210</v>
      </c>
      <c r="G158" s="236" t="s">
        <v>210</v>
      </c>
      <c r="H158" s="236" t="s">
        <v>210</v>
      </c>
      <c r="I158" s="499"/>
      <c r="J158" s="499"/>
      <c r="K158" s="499"/>
      <c r="L158" s="498"/>
      <c r="M158" s="236" t="s">
        <v>210</v>
      </c>
      <c r="N158" s="236" t="s">
        <v>210</v>
      </c>
      <c r="O158" s="236" t="s">
        <v>210</v>
      </c>
      <c r="P158" s="236" t="s">
        <v>210</v>
      </c>
      <c r="Q158" s="236" t="s">
        <v>210</v>
      </c>
      <c r="R158" s="236" t="s">
        <v>210</v>
      </c>
      <c r="S158" s="499"/>
      <c r="T158" s="499"/>
      <c r="U158" s="499"/>
      <c r="V158" s="498"/>
      <c r="W158" s="236" t="s">
        <v>210</v>
      </c>
      <c r="X158" s="236" t="s">
        <v>210</v>
      </c>
      <c r="Y158" s="236" t="s">
        <v>210</v>
      </c>
      <c r="Z158" s="236" t="s">
        <v>210</v>
      </c>
      <c r="AA158" s="236" t="s">
        <v>210</v>
      </c>
      <c r="AB158" s="236" t="s">
        <v>210</v>
      </c>
      <c r="AC158" s="499"/>
      <c r="AD158" s="499"/>
      <c r="AE158" s="499"/>
      <c r="AF158" s="498"/>
      <c r="AG158" s="236" t="s">
        <v>210</v>
      </c>
      <c r="AH158" s="236" t="s">
        <v>210</v>
      </c>
      <c r="AI158" s="236" t="s">
        <v>210</v>
      </c>
      <c r="AJ158" s="236" t="s">
        <v>210</v>
      </c>
      <c r="AK158" s="236" t="s">
        <v>210</v>
      </c>
      <c r="AL158" s="499"/>
      <c r="AM158" s="499"/>
      <c r="AN158" s="501"/>
    </row>
    <row r="159" spans="1:40">
      <c r="A159" s="8" t="s">
        <v>13</v>
      </c>
      <c r="B159" s="8"/>
      <c r="C159" s="8" t="s">
        <v>196</v>
      </c>
      <c r="D159" s="236" t="s">
        <v>210</v>
      </c>
      <c r="E159" s="236">
        <v>4</v>
      </c>
      <c r="F159" s="236">
        <v>7</v>
      </c>
      <c r="G159" s="236">
        <v>2</v>
      </c>
      <c r="H159" s="455">
        <v>1</v>
      </c>
      <c r="I159" s="159">
        <v>5</v>
      </c>
      <c r="J159" s="159">
        <v>9</v>
      </c>
      <c r="K159" s="159">
        <v>17</v>
      </c>
      <c r="L159" s="498"/>
      <c r="M159" s="236" t="s">
        <v>210</v>
      </c>
      <c r="N159" s="236" t="s">
        <v>210</v>
      </c>
      <c r="O159" s="236" t="s">
        <v>210</v>
      </c>
      <c r="P159" s="236" t="s">
        <v>210</v>
      </c>
      <c r="Q159" s="236" t="s">
        <v>210</v>
      </c>
      <c r="R159" s="236" t="s">
        <v>210</v>
      </c>
      <c r="S159" s="499"/>
      <c r="T159" s="499"/>
      <c r="U159" s="499"/>
      <c r="V159" s="498"/>
      <c r="W159" s="236" t="s">
        <v>210</v>
      </c>
      <c r="X159" s="236" t="s">
        <v>210</v>
      </c>
      <c r="Y159" s="236" t="s">
        <v>210</v>
      </c>
      <c r="Z159" s="236" t="s">
        <v>210</v>
      </c>
      <c r="AA159" s="236" t="s">
        <v>210</v>
      </c>
      <c r="AB159" s="236" t="s">
        <v>210</v>
      </c>
      <c r="AC159" s="499"/>
      <c r="AD159" s="499"/>
      <c r="AE159" s="499"/>
      <c r="AF159" s="498"/>
      <c r="AG159" s="236">
        <v>4</v>
      </c>
      <c r="AH159" s="236">
        <v>4</v>
      </c>
      <c r="AI159" s="236">
        <v>7</v>
      </c>
      <c r="AJ159" s="236">
        <v>2</v>
      </c>
      <c r="AK159" s="500">
        <v>1</v>
      </c>
      <c r="AL159" s="501">
        <v>5</v>
      </c>
      <c r="AM159" s="501">
        <v>9</v>
      </c>
      <c r="AN159" s="501">
        <v>17</v>
      </c>
    </row>
    <row r="160" spans="1:40">
      <c r="A160" s="8" t="s">
        <v>13</v>
      </c>
      <c r="B160" s="8"/>
      <c r="C160" s="8" t="s">
        <v>197</v>
      </c>
      <c r="D160" s="236" t="s">
        <v>210</v>
      </c>
      <c r="E160" s="236">
        <v>2</v>
      </c>
      <c r="F160" s="236">
        <v>3</v>
      </c>
      <c r="G160" s="236">
        <v>1</v>
      </c>
      <c r="H160" s="455">
        <v>2</v>
      </c>
      <c r="I160" s="159"/>
      <c r="J160" s="159"/>
      <c r="K160" s="159"/>
      <c r="L160" s="498"/>
      <c r="M160" s="236" t="s">
        <v>210</v>
      </c>
      <c r="N160" s="236" t="s">
        <v>210</v>
      </c>
      <c r="O160" s="236" t="s">
        <v>210</v>
      </c>
      <c r="P160" s="236" t="s">
        <v>210</v>
      </c>
      <c r="Q160" s="236" t="s">
        <v>210</v>
      </c>
      <c r="R160" s="236" t="s">
        <v>210</v>
      </c>
      <c r="S160" s="499"/>
      <c r="T160" s="499"/>
      <c r="U160" s="499"/>
      <c r="V160" s="498"/>
      <c r="W160" s="236" t="s">
        <v>210</v>
      </c>
      <c r="X160" s="236" t="s">
        <v>210</v>
      </c>
      <c r="Y160" s="236" t="s">
        <v>210</v>
      </c>
      <c r="Z160" s="236">
        <v>1</v>
      </c>
      <c r="AA160" s="236" t="s">
        <v>210</v>
      </c>
      <c r="AB160" s="236" t="s">
        <v>210</v>
      </c>
      <c r="AC160" s="499"/>
      <c r="AD160" s="499"/>
      <c r="AE160" s="499"/>
      <c r="AF160" s="498"/>
      <c r="AG160" s="236">
        <v>1</v>
      </c>
      <c r="AH160" s="236">
        <v>2</v>
      </c>
      <c r="AI160" s="236">
        <v>2</v>
      </c>
      <c r="AJ160" s="236">
        <v>1</v>
      </c>
      <c r="AK160" s="500">
        <v>2</v>
      </c>
      <c r="AL160" s="501"/>
      <c r="AM160" s="501"/>
      <c r="AN160" s="501"/>
    </row>
    <row r="161" spans="1:40">
      <c r="A161" s="8" t="s">
        <v>13</v>
      </c>
      <c r="B161" s="8"/>
      <c r="C161" s="8" t="s">
        <v>198</v>
      </c>
      <c r="D161" s="236" t="s">
        <v>210</v>
      </c>
      <c r="E161" s="236" t="s">
        <v>210</v>
      </c>
      <c r="F161" s="236" t="s">
        <v>210</v>
      </c>
      <c r="G161" s="236" t="s">
        <v>210</v>
      </c>
      <c r="H161" s="455">
        <v>1</v>
      </c>
      <c r="I161" s="159"/>
      <c r="J161" s="159">
        <v>1</v>
      </c>
      <c r="K161" s="159"/>
      <c r="L161" s="498"/>
      <c r="M161" s="236" t="s">
        <v>210</v>
      </c>
      <c r="N161" s="236" t="s">
        <v>210</v>
      </c>
      <c r="O161" s="236" t="s">
        <v>210</v>
      </c>
      <c r="P161" s="236" t="s">
        <v>210</v>
      </c>
      <c r="Q161" s="236" t="s">
        <v>210</v>
      </c>
      <c r="R161" s="236" t="s">
        <v>210</v>
      </c>
      <c r="S161" s="499"/>
      <c r="T161" s="499"/>
      <c r="U161" s="499"/>
      <c r="V161" s="498"/>
      <c r="W161" s="236" t="s">
        <v>210</v>
      </c>
      <c r="X161" s="236" t="s">
        <v>210</v>
      </c>
      <c r="Y161" s="236" t="s">
        <v>210</v>
      </c>
      <c r="Z161" s="236" t="s">
        <v>210</v>
      </c>
      <c r="AA161" s="236" t="s">
        <v>210</v>
      </c>
      <c r="AB161" s="236" t="s">
        <v>210</v>
      </c>
      <c r="AC161" s="499"/>
      <c r="AD161" s="499"/>
      <c r="AE161" s="499"/>
      <c r="AF161" s="498"/>
      <c r="AG161" s="236" t="s">
        <v>210</v>
      </c>
      <c r="AH161" s="236" t="s">
        <v>210</v>
      </c>
      <c r="AI161" s="236" t="s">
        <v>210</v>
      </c>
      <c r="AJ161" s="236" t="s">
        <v>210</v>
      </c>
      <c r="AK161" s="455">
        <v>1</v>
      </c>
      <c r="AL161" s="159"/>
      <c r="AM161" s="159">
        <v>1</v>
      </c>
      <c r="AN161" s="501"/>
    </row>
    <row r="162" spans="1:40">
      <c r="A162" s="8" t="s">
        <v>13</v>
      </c>
      <c r="B162" s="8"/>
      <c r="C162" s="8" t="s">
        <v>200</v>
      </c>
      <c r="D162" s="236" t="s">
        <v>210</v>
      </c>
      <c r="E162" s="236">
        <v>5</v>
      </c>
      <c r="F162" s="236" t="s">
        <v>210</v>
      </c>
      <c r="G162" s="236">
        <v>9</v>
      </c>
      <c r="H162" s="455">
        <v>1</v>
      </c>
      <c r="I162" s="159">
        <v>5</v>
      </c>
      <c r="J162" s="159">
        <v>16</v>
      </c>
      <c r="K162" s="159">
        <v>14</v>
      </c>
      <c r="L162" s="498"/>
      <c r="M162" s="236">
        <v>3</v>
      </c>
      <c r="N162" s="236">
        <v>3</v>
      </c>
      <c r="O162" s="236">
        <v>1</v>
      </c>
      <c r="P162" s="236" t="s">
        <v>210</v>
      </c>
      <c r="Q162" s="236">
        <v>4</v>
      </c>
      <c r="R162" s="236" t="s">
        <v>210</v>
      </c>
      <c r="S162" s="499">
        <v>2</v>
      </c>
      <c r="T162" s="499">
        <v>9</v>
      </c>
      <c r="U162" s="499">
        <v>9</v>
      </c>
      <c r="V162" s="498"/>
      <c r="W162" s="236">
        <v>2</v>
      </c>
      <c r="X162" s="236">
        <v>2</v>
      </c>
      <c r="Y162" s="236">
        <v>1</v>
      </c>
      <c r="Z162" s="236" t="s">
        <v>210</v>
      </c>
      <c r="AA162" s="236" t="s">
        <v>210</v>
      </c>
      <c r="AB162" s="236" t="s">
        <v>210</v>
      </c>
      <c r="AC162" s="499"/>
      <c r="AD162" s="499">
        <v>4</v>
      </c>
      <c r="AE162" s="499">
        <v>1</v>
      </c>
      <c r="AF162" s="498"/>
      <c r="AG162" s="236">
        <v>2</v>
      </c>
      <c r="AH162" s="236">
        <v>3</v>
      </c>
      <c r="AI162" s="236" t="s">
        <v>210</v>
      </c>
      <c r="AJ162" s="236">
        <v>5</v>
      </c>
      <c r="AK162" s="500">
        <v>1</v>
      </c>
      <c r="AL162" s="501"/>
      <c r="AM162" s="501">
        <v>3</v>
      </c>
      <c r="AN162" s="501">
        <v>4</v>
      </c>
    </row>
    <row r="163" spans="1:40">
      <c r="A163" s="8" t="s">
        <v>13</v>
      </c>
      <c r="B163" s="8"/>
      <c r="C163" s="8" t="s">
        <v>199</v>
      </c>
      <c r="D163" s="236" t="s">
        <v>210</v>
      </c>
      <c r="E163" s="236" t="s">
        <v>210</v>
      </c>
      <c r="F163" s="236">
        <v>5</v>
      </c>
      <c r="G163" s="236">
        <v>3</v>
      </c>
      <c r="H163" s="455">
        <v>5</v>
      </c>
      <c r="I163" s="159"/>
      <c r="J163" s="159"/>
      <c r="K163" s="159"/>
      <c r="L163" s="498"/>
      <c r="M163" s="236" t="s">
        <v>210</v>
      </c>
      <c r="N163" s="236" t="s">
        <v>210</v>
      </c>
      <c r="O163" s="236" t="s">
        <v>210</v>
      </c>
      <c r="P163" s="236">
        <v>3</v>
      </c>
      <c r="Q163" s="236" t="s">
        <v>210</v>
      </c>
      <c r="R163" s="455">
        <v>1</v>
      </c>
      <c r="S163" s="159"/>
      <c r="T163" s="159"/>
      <c r="U163" s="159"/>
      <c r="V163" s="498"/>
      <c r="W163" s="236" t="s">
        <v>210</v>
      </c>
      <c r="X163" s="236" t="s">
        <v>210</v>
      </c>
      <c r="Y163" s="236" t="s">
        <v>210</v>
      </c>
      <c r="Z163" s="236">
        <v>2</v>
      </c>
      <c r="AA163" s="236" t="s">
        <v>210</v>
      </c>
      <c r="AB163" s="236" t="s">
        <v>210</v>
      </c>
      <c r="AC163" s="499">
        <v>2</v>
      </c>
      <c r="AD163" s="499"/>
      <c r="AE163" s="499"/>
      <c r="AF163" s="498"/>
      <c r="AG163" s="236" t="s">
        <v>210</v>
      </c>
      <c r="AH163" s="236" t="s">
        <v>210</v>
      </c>
      <c r="AI163" s="236" t="s">
        <v>210</v>
      </c>
      <c r="AJ163" s="236">
        <v>3</v>
      </c>
      <c r="AK163" s="500">
        <v>4</v>
      </c>
      <c r="AL163" s="501">
        <v>1</v>
      </c>
      <c r="AM163" s="501"/>
      <c r="AN163" s="501"/>
    </row>
    <row r="164" spans="1:40">
      <c r="A164" s="8" t="s">
        <v>13</v>
      </c>
      <c r="B164" s="8"/>
      <c r="C164" s="8" t="s">
        <v>201</v>
      </c>
      <c r="D164" s="236" t="s">
        <v>210</v>
      </c>
      <c r="E164" s="236" t="s">
        <v>210</v>
      </c>
      <c r="F164" s="236">
        <v>1</v>
      </c>
      <c r="G164" s="236" t="s">
        <v>210</v>
      </c>
      <c r="H164" s="455">
        <v>2</v>
      </c>
      <c r="I164" s="159">
        <v>6</v>
      </c>
      <c r="J164" s="159"/>
      <c r="K164" s="159">
        <v>1</v>
      </c>
      <c r="L164" s="498"/>
      <c r="M164" s="236" t="s">
        <v>210</v>
      </c>
      <c r="N164" s="236" t="s">
        <v>210</v>
      </c>
      <c r="O164" s="236" t="s">
        <v>210</v>
      </c>
      <c r="P164" s="236" t="s">
        <v>210</v>
      </c>
      <c r="Q164" s="236" t="s">
        <v>210</v>
      </c>
      <c r="R164" s="455">
        <v>1</v>
      </c>
      <c r="S164" s="159"/>
      <c r="T164" s="159"/>
      <c r="U164" s="159"/>
      <c r="V164" s="498"/>
      <c r="W164" s="236" t="s">
        <v>210</v>
      </c>
      <c r="X164" s="236" t="s">
        <v>210</v>
      </c>
      <c r="Y164" s="236" t="s">
        <v>210</v>
      </c>
      <c r="Z164" s="236" t="s">
        <v>210</v>
      </c>
      <c r="AA164" s="236" t="s">
        <v>210</v>
      </c>
      <c r="AB164" s="236" t="s">
        <v>210</v>
      </c>
      <c r="AC164" s="499"/>
      <c r="AD164" s="499"/>
      <c r="AE164" s="499"/>
      <c r="AF164" s="498"/>
      <c r="AG164" s="236" t="s">
        <v>210</v>
      </c>
      <c r="AH164" s="236" t="s">
        <v>210</v>
      </c>
      <c r="AI164" s="236">
        <v>1</v>
      </c>
      <c r="AJ164" s="236" t="s">
        <v>210</v>
      </c>
      <c r="AK164" s="500">
        <v>1</v>
      </c>
      <c r="AL164" s="501">
        <v>6</v>
      </c>
      <c r="AM164" s="501"/>
      <c r="AN164" s="501">
        <v>1</v>
      </c>
    </row>
    <row r="165" spans="1:40">
      <c r="A165" s="8" t="s">
        <v>13</v>
      </c>
      <c r="B165" s="8" t="s">
        <v>202</v>
      </c>
      <c r="C165" s="8"/>
      <c r="D165" s="236" t="s">
        <v>210</v>
      </c>
      <c r="E165" s="236" t="s">
        <v>210</v>
      </c>
      <c r="F165" s="236" t="s">
        <v>210</v>
      </c>
      <c r="G165" s="236" t="s">
        <v>210</v>
      </c>
      <c r="H165" s="236" t="s">
        <v>210</v>
      </c>
      <c r="I165" s="499"/>
      <c r="J165" s="499"/>
      <c r="K165" s="499"/>
      <c r="L165" s="498"/>
      <c r="M165" s="236" t="s">
        <v>210</v>
      </c>
      <c r="N165" s="236" t="s">
        <v>210</v>
      </c>
      <c r="O165" s="236" t="s">
        <v>210</v>
      </c>
      <c r="P165" s="236" t="s">
        <v>210</v>
      </c>
      <c r="Q165" s="236" t="s">
        <v>210</v>
      </c>
      <c r="R165" s="236" t="s">
        <v>210</v>
      </c>
      <c r="S165" s="499"/>
      <c r="T165" s="499"/>
      <c r="U165" s="499"/>
      <c r="V165" s="498"/>
      <c r="W165" s="236" t="s">
        <v>210</v>
      </c>
      <c r="X165" s="236" t="s">
        <v>210</v>
      </c>
      <c r="Y165" s="236" t="s">
        <v>210</v>
      </c>
      <c r="Z165" s="236" t="s">
        <v>210</v>
      </c>
      <c r="AA165" s="236" t="s">
        <v>210</v>
      </c>
      <c r="AB165" s="236" t="s">
        <v>210</v>
      </c>
      <c r="AC165" s="499"/>
      <c r="AD165" s="499"/>
      <c r="AE165" s="499"/>
      <c r="AF165" s="498"/>
      <c r="AG165" s="236" t="s">
        <v>210</v>
      </c>
      <c r="AH165" s="236" t="s">
        <v>210</v>
      </c>
      <c r="AI165" s="236" t="s">
        <v>210</v>
      </c>
      <c r="AJ165" s="236" t="s">
        <v>210</v>
      </c>
      <c r="AK165" s="236" t="s">
        <v>210</v>
      </c>
      <c r="AL165" s="499"/>
      <c r="AM165" s="499"/>
      <c r="AN165" s="501"/>
    </row>
    <row r="166" spans="1:40">
      <c r="A166" s="8" t="s">
        <v>13</v>
      </c>
      <c r="B166" s="8"/>
      <c r="C166" s="8" t="s">
        <v>203</v>
      </c>
      <c r="D166" s="236" t="s">
        <v>210</v>
      </c>
      <c r="E166" s="236">
        <v>1</v>
      </c>
      <c r="F166" s="236">
        <v>2</v>
      </c>
      <c r="G166" s="236" t="s">
        <v>210</v>
      </c>
      <c r="H166" s="236" t="s">
        <v>210</v>
      </c>
      <c r="I166" s="499"/>
      <c r="J166" s="499"/>
      <c r="K166" s="499"/>
      <c r="L166" s="498"/>
      <c r="M166" s="236" t="s">
        <v>210</v>
      </c>
      <c r="N166" s="236" t="s">
        <v>210</v>
      </c>
      <c r="O166" s="236" t="s">
        <v>210</v>
      </c>
      <c r="P166" s="236" t="s">
        <v>210</v>
      </c>
      <c r="Q166" s="236" t="s">
        <v>210</v>
      </c>
      <c r="R166" s="236" t="s">
        <v>210</v>
      </c>
      <c r="S166" s="499"/>
      <c r="T166" s="499"/>
      <c r="U166" s="499"/>
      <c r="V166" s="498"/>
      <c r="W166" s="236">
        <v>1</v>
      </c>
      <c r="X166" s="236">
        <v>2</v>
      </c>
      <c r="Y166" s="236">
        <v>1</v>
      </c>
      <c r="Z166" s="236">
        <v>2</v>
      </c>
      <c r="AA166" s="236" t="s">
        <v>210</v>
      </c>
      <c r="AB166" s="236" t="s">
        <v>210</v>
      </c>
      <c r="AC166" s="499"/>
      <c r="AD166" s="499"/>
      <c r="AE166" s="499"/>
      <c r="AF166" s="498"/>
      <c r="AG166" s="236" t="s">
        <v>210</v>
      </c>
      <c r="AH166" s="236" t="s">
        <v>210</v>
      </c>
      <c r="AI166" s="236" t="s">
        <v>210</v>
      </c>
      <c r="AJ166" s="236" t="s">
        <v>210</v>
      </c>
      <c r="AK166" s="236" t="s">
        <v>210</v>
      </c>
      <c r="AL166" s="499"/>
      <c r="AM166" s="499"/>
      <c r="AN166" s="501"/>
    </row>
    <row r="167" spans="1:40">
      <c r="A167" s="8" t="s">
        <v>13</v>
      </c>
      <c r="B167" s="8"/>
      <c r="C167" s="8" t="s">
        <v>204</v>
      </c>
      <c r="D167" s="236" t="s">
        <v>210</v>
      </c>
      <c r="E167" s="236">
        <v>1</v>
      </c>
      <c r="F167" s="236">
        <v>1</v>
      </c>
      <c r="G167" s="236">
        <v>5</v>
      </c>
      <c r="H167" s="455">
        <v>2</v>
      </c>
      <c r="I167" s="159">
        <v>2</v>
      </c>
      <c r="J167" s="159">
        <v>2</v>
      </c>
      <c r="K167" s="159"/>
      <c r="L167" s="498"/>
      <c r="M167" s="236" t="s">
        <v>210</v>
      </c>
      <c r="N167" s="236" t="s">
        <v>210</v>
      </c>
      <c r="O167" s="236" t="s">
        <v>210</v>
      </c>
      <c r="P167" s="236" t="s">
        <v>210</v>
      </c>
      <c r="Q167" s="236" t="s">
        <v>210</v>
      </c>
      <c r="R167" s="236" t="s">
        <v>210</v>
      </c>
      <c r="S167" s="499"/>
      <c r="T167" s="499"/>
      <c r="U167" s="499"/>
      <c r="V167" s="498"/>
      <c r="W167" s="236" t="s">
        <v>210</v>
      </c>
      <c r="X167" s="236" t="s">
        <v>210</v>
      </c>
      <c r="Y167" s="236" t="s">
        <v>210</v>
      </c>
      <c r="Z167" s="236">
        <v>1</v>
      </c>
      <c r="AA167" s="236">
        <v>3</v>
      </c>
      <c r="AB167" s="455">
        <v>1</v>
      </c>
      <c r="AC167" s="159">
        <v>1</v>
      </c>
      <c r="AD167" s="159"/>
      <c r="AE167" s="159"/>
      <c r="AF167" s="498"/>
      <c r="AG167" s="236">
        <v>2</v>
      </c>
      <c r="AH167" s="236">
        <v>1</v>
      </c>
      <c r="AI167" s="236" t="s">
        <v>210</v>
      </c>
      <c r="AJ167" s="236">
        <v>2</v>
      </c>
      <c r="AK167" s="500">
        <v>1</v>
      </c>
      <c r="AL167" s="501">
        <v>1</v>
      </c>
      <c r="AM167" s="501">
        <v>2</v>
      </c>
      <c r="AN167" s="501"/>
    </row>
    <row r="168" spans="1:40">
      <c r="A168" s="8" t="s">
        <v>13</v>
      </c>
      <c r="B168" s="8"/>
      <c r="C168" s="8" t="s">
        <v>206</v>
      </c>
      <c r="D168" s="236" t="s">
        <v>210</v>
      </c>
      <c r="E168" s="236">
        <v>1</v>
      </c>
      <c r="F168" s="236">
        <v>3</v>
      </c>
      <c r="G168" s="236">
        <v>6</v>
      </c>
      <c r="H168" s="455">
        <v>4</v>
      </c>
      <c r="I168" s="159">
        <v>2</v>
      </c>
      <c r="J168" s="159">
        <v>4</v>
      </c>
      <c r="K168" s="159">
        <v>6</v>
      </c>
      <c r="L168" s="498"/>
      <c r="M168" s="236" t="s">
        <v>210</v>
      </c>
      <c r="N168" s="236" t="s">
        <v>210</v>
      </c>
      <c r="O168" s="236" t="s">
        <v>210</v>
      </c>
      <c r="P168" s="236">
        <v>1</v>
      </c>
      <c r="Q168" s="236">
        <v>5</v>
      </c>
      <c r="R168" s="455">
        <v>2</v>
      </c>
      <c r="S168" s="159">
        <v>1</v>
      </c>
      <c r="T168" s="159">
        <v>1</v>
      </c>
      <c r="U168" s="159">
        <v>2</v>
      </c>
      <c r="V168" s="498"/>
      <c r="W168" s="236">
        <v>1</v>
      </c>
      <c r="X168" s="236" t="s">
        <v>210</v>
      </c>
      <c r="Y168" s="236">
        <v>1</v>
      </c>
      <c r="Z168" s="236">
        <v>1</v>
      </c>
      <c r="AA168" s="236">
        <v>1</v>
      </c>
      <c r="AB168" s="236" t="s">
        <v>210</v>
      </c>
      <c r="AC168" s="499"/>
      <c r="AD168" s="499"/>
      <c r="AE168" s="499"/>
      <c r="AF168" s="498"/>
      <c r="AG168" s="236">
        <v>3</v>
      </c>
      <c r="AH168" s="236" t="s">
        <v>210</v>
      </c>
      <c r="AI168" s="236">
        <v>1</v>
      </c>
      <c r="AJ168" s="236" t="s">
        <v>210</v>
      </c>
      <c r="AK168" s="500">
        <v>2</v>
      </c>
      <c r="AL168" s="501">
        <v>1</v>
      </c>
      <c r="AM168" s="501">
        <v>3</v>
      </c>
      <c r="AN168" s="501">
        <v>4</v>
      </c>
    </row>
    <row r="169" spans="1:40">
      <c r="A169" s="8" t="s">
        <v>13</v>
      </c>
      <c r="B169" s="8"/>
      <c r="C169" s="8" t="s">
        <v>205</v>
      </c>
      <c r="D169" s="236" t="s">
        <v>210</v>
      </c>
      <c r="E169" s="236">
        <v>2</v>
      </c>
      <c r="F169" s="236">
        <v>7</v>
      </c>
      <c r="G169" s="236">
        <v>1</v>
      </c>
      <c r="H169" s="455">
        <v>1</v>
      </c>
      <c r="I169" s="159">
        <v>2</v>
      </c>
      <c r="J169" s="159">
        <v>2</v>
      </c>
      <c r="K169" s="159">
        <v>1</v>
      </c>
      <c r="L169" s="498"/>
      <c r="M169" s="236">
        <v>3</v>
      </c>
      <c r="N169" s="236">
        <v>1</v>
      </c>
      <c r="O169" s="236" t="s">
        <v>210</v>
      </c>
      <c r="P169" s="236">
        <v>1</v>
      </c>
      <c r="Q169" s="236" t="s">
        <v>210</v>
      </c>
      <c r="R169" s="236" t="s">
        <v>210</v>
      </c>
      <c r="S169" s="499">
        <v>1</v>
      </c>
      <c r="T169" s="499"/>
      <c r="U169" s="499"/>
      <c r="V169" s="498"/>
      <c r="W169" s="236">
        <v>1</v>
      </c>
      <c r="X169" s="236" t="s">
        <v>210</v>
      </c>
      <c r="Y169" s="236" t="s">
        <v>210</v>
      </c>
      <c r="Z169" s="236" t="s">
        <v>210</v>
      </c>
      <c r="AA169" s="236" t="s">
        <v>210</v>
      </c>
      <c r="AB169" s="236" t="s">
        <v>210</v>
      </c>
      <c r="AC169" s="499"/>
      <c r="AD169" s="499"/>
      <c r="AE169" s="499">
        <v>1</v>
      </c>
      <c r="AF169" s="498"/>
      <c r="AG169" s="236">
        <v>2</v>
      </c>
      <c r="AH169" s="236">
        <v>2</v>
      </c>
      <c r="AI169" s="236">
        <v>6</v>
      </c>
      <c r="AJ169" s="236">
        <v>1</v>
      </c>
      <c r="AK169" s="500">
        <v>1</v>
      </c>
      <c r="AL169" s="501">
        <v>1</v>
      </c>
      <c r="AM169" s="501">
        <v>2</v>
      </c>
      <c r="AN169" s="501"/>
    </row>
    <row r="170" spans="1:40">
      <c r="A170" s="8" t="s">
        <v>13</v>
      </c>
      <c r="B170" s="8"/>
      <c r="C170" s="8" t="s">
        <v>207</v>
      </c>
      <c r="D170" s="236" t="s">
        <v>210</v>
      </c>
      <c r="E170" s="236" t="s">
        <v>210</v>
      </c>
      <c r="F170" s="236" t="s">
        <v>210</v>
      </c>
      <c r="G170" s="236" t="s">
        <v>210</v>
      </c>
      <c r="H170" s="236" t="s">
        <v>210</v>
      </c>
      <c r="I170" s="499"/>
      <c r="J170" s="499"/>
      <c r="K170" s="502"/>
      <c r="L170" s="498"/>
      <c r="M170" s="236" t="s">
        <v>210</v>
      </c>
      <c r="N170" s="236" t="s">
        <v>210</v>
      </c>
      <c r="O170" s="236" t="s">
        <v>210</v>
      </c>
      <c r="P170" s="236" t="s">
        <v>210</v>
      </c>
      <c r="Q170" s="236" t="s">
        <v>210</v>
      </c>
      <c r="R170" s="236" t="s">
        <v>210</v>
      </c>
      <c r="S170" s="499"/>
      <c r="T170" s="499"/>
      <c r="U170" s="502"/>
      <c r="V170" s="498"/>
      <c r="W170" s="236" t="s">
        <v>210</v>
      </c>
      <c r="X170" s="236" t="s">
        <v>210</v>
      </c>
      <c r="Y170" s="236" t="s">
        <v>210</v>
      </c>
      <c r="Z170" s="236" t="s">
        <v>210</v>
      </c>
      <c r="AA170" s="236" t="s">
        <v>210</v>
      </c>
      <c r="AB170" s="236" t="s">
        <v>210</v>
      </c>
      <c r="AC170" s="499"/>
      <c r="AD170" s="499"/>
      <c r="AE170" s="502"/>
      <c r="AF170" s="498"/>
      <c r="AG170" s="236" t="s">
        <v>210</v>
      </c>
      <c r="AH170" s="236" t="s">
        <v>210</v>
      </c>
      <c r="AI170" s="236" t="s">
        <v>210</v>
      </c>
      <c r="AJ170" s="236" t="s">
        <v>210</v>
      </c>
      <c r="AK170" s="236" t="s">
        <v>210</v>
      </c>
      <c r="AL170" s="499"/>
      <c r="AM170" s="499"/>
      <c r="AN170" s="502"/>
    </row>
    <row r="171" spans="1:40">
      <c r="A171" s="8" t="s">
        <v>13</v>
      </c>
      <c r="B171" s="8"/>
      <c r="C171" s="8" t="s">
        <v>208</v>
      </c>
      <c r="D171" s="236" t="s">
        <v>210</v>
      </c>
      <c r="E171" s="236">
        <v>9</v>
      </c>
      <c r="F171" s="236">
        <v>10</v>
      </c>
      <c r="G171" s="236">
        <v>8</v>
      </c>
      <c r="H171" s="455">
        <v>12</v>
      </c>
      <c r="I171" s="159">
        <v>8</v>
      </c>
      <c r="J171" s="159">
        <v>17</v>
      </c>
      <c r="K171" s="159">
        <v>21</v>
      </c>
      <c r="L171" s="498"/>
      <c r="M171" s="236" t="s">
        <v>210</v>
      </c>
      <c r="N171" s="236" t="s">
        <v>210</v>
      </c>
      <c r="O171" s="236">
        <v>3</v>
      </c>
      <c r="P171" s="236">
        <v>1</v>
      </c>
      <c r="Q171" s="236">
        <v>1</v>
      </c>
      <c r="R171" s="500">
        <v>1</v>
      </c>
      <c r="S171" s="501">
        <v>1</v>
      </c>
      <c r="T171" s="501">
        <v>1</v>
      </c>
      <c r="U171" s="501">
        <v>1</v>
      </c>
      <c r="V171" s="498"/>
      <c r="W171" s="236">
        <v>7</v>
      </c>
      <c r="X171" s="236">
        <v>2</v>
      </c>
      <c r="Y171" s="236">
        <v>3</v>
      </c>
      <c r="Z171" s="236">
        <v>7</v>
      </c>
      <c r="AA171" s="236">
        <v>1</v>
      </c>
      <c r="AB171" s="500">
        <v>5</v>
      </c>
      <c r="AC171" s="501">
        <v>2</v>
      </c>
      <c r="AD171" s="501">
        <v>3</v>
      </c>
      <c r="AE171" s="501">
        <v>2</v>
      </c>
      <c r="AF171" s="498"/>
      <c r="AG171" s="236">
        <v>14</v>
      </c>
      <c r="AH171" s="236">
        <v>3</v>
      </c>
      <c r="AI171" s="236">
        <v>2</v>
      </c>
      <c r="AJ171" s="236">
        <v>6</v>
      </c>
      <c r="AK171" s="500">
        <v>6</v>
      </c>
      <c r="AL171" s="501">
        <v>5</v>
      </c>
      <c r="AM171" s="501">
        <v>13</v>
      </c>
      <c r="AN171" s="501">
        <v>18</v>
      </c>
    </row>
    <row r="172" spans="1:40">
      <c r="A172" s="8" t="s">
        <v>13</v>
      </c>
      <c r="B172" s="8"/>
      <c r="C172" s="8" t="s">
        <v>209</v>
      </c>
      <c r="D172" s="236" t="s">
        <v>210</v>
      </c>
      <c r="E172" s="236">
        <v>2</v>
      </c>
      <c r="F172" s="236" t="s">
        <v>210</v>
      </c>
      <c r="G172" s="236" t="s">
        <v>210</v>
      </c>
      <c r="H172" s="236" t="s">
        <v>210</v>
      </c>
      <c r="I172" s="499">
        <v>1</v>
      </c>
      <c r="J172" s="499"/>
      <c r="K172" s="499">
        <v>2</v>
      </c>
      <c r="L172" s="498"/>
      <c r="M172" s="236" t="s">
        <v>210</v>
      </c>
      <c r="N172" s="236" t="s">
        <v>210</v>
      </c>
      <c r="O172" s="236" t="s">
        <v>210</v>
      </c>
      <c r="P172" s="236" t="s">
        <v>210</v>
      </c>
      <c r="Q172" s="236" t="s">
        <v>210</v>
      </c>
      <c r="R172" s="236" t="s">
        <v>210</v>
      </c>
      <c r="S172" s="499"/>
      <c r="T172" s="499"/>
      <c r="U172" s="499"/>
      <c r="V172" s="498"/>
      <c r="W172" s="236">
        <v>2</v>
      </c>
      <c r="X172" s="236" t="s">
        <v>210</v>
      </c>
      <c r="Y172" s="236">
        <v>2</v>
      </c>
      <c r="Z172" s="236" t="s">
        <v>210</v>
      </c>
      <c r="AA172" s="236" t="s">
        <v>210</v>
      </c>
      <c r="AB172" s="236" t="s">
        <v>210</v>
      </c>
      <c r="AC172" s="499">
        <v>1</v>
      </c>
      <c r="AD172" s="499"/>
      <c r="AE172" s="499">
        <v>2</v>
      </c>
      <c r="AF172" s="498"/>
      <c r="AG172" s="236">
        <v>1</v>
      </c>
      <c r="AH172" s="236" t="s">
        <v>210</v>
      </c>
      <c r="AI172" s="236" t="s">
        <v>210</v>
      </c>
      <c r="AJ172" s="236" t="s">
        <v>210</v>
      </c>
      <c r="AK172" s="236" t="s">
        <v>210</v>
      </c>
      <c r="AL172" s="499"/>
      <c r="AM172" s="499"/>
      <c r="AN172" s="501"/>
    </row>
    <row r="173" spans="1:40">
      <c r="A173" s="8" t="s">
        <v>13</v>
      </c>
      <c r="B173" s="8" t="s">
        <v>211</v>
      </c>
      <c r="C173" s="8"/>
      <c r="D173" s="236" t="s">
        <v>210</v>
      </c>
      <c r="E173" s="236" t="s">
        <v>210</v>
      </c>
      <c r="F173" s="236" t="s">
        <v>210</v>
      </c>
      <c r="G173" s="236" t="s">
        <v>210</v>
      </c>
      <c r="H173" s="236" t="s">
        <v>210</v>
      </c>
      <c r="I173" s="499"/>
      <c r="J173" s="499"/>
      <c r="K173" s="499"/>
      <c r="L173" s="498"/>
      <c r="M173" s="236" t="s">
        <v>210</v>
      </c>
      <c r="N173" s="236" t="s">
        <v>210</v>
      </c>
      <c r="O173" s="236" t="s">
        <v>210</v>
      </c>
      <c r="P173" s="236" t="s">
        <v>210</v>
      </c>
      <c r="Q173" s="236" t="s">
        <v>210</v>
      </c>
      <c r="R173" s="236" t="s">
        <v>210</v>
      </c>
      <c r="S173" s="499"/>
      <c r="T173" s="499"/>
      <c r="U173" s="499"/>
      <c r="V173" s="498"/>
      <c r="W173" s="236" t="s">
        <v>210</v>
      </c>
      <c r="X173" s="236" t="s">
        <v>210</v>
      </c>
      <c r="Y173" s="236" t="s">
        <v>210</v>
      </c>
      <c r="Z173" s="236" t="s">
        <v>210</v>
      </c>
      <c r="AA173" s="236" t="s">
        <v>210</v>
      </c>
      <c r="AB173" s="236" t="s">
        <v>210</v>
      </c>
      <c r="AC173" s="499"/>
      <c r="AD173" s="499"/>
      <c r="AE173" s="499"/>
      <c r="AF173" s="498"/>
      <c r="AG173" s="236" t="s">
        <v>210</v>
      </c>
      <c r="AH173" s="236" t="s">
        <v>210</v>
      </c>
      <c r="AI173" s="236" t="s">
        <v>210</v>
      </c>
      <c r="AJ173" s="236" t="s">
        <v>210</v>
      </c>
      <c r="AK173" s="236" t="s">
        <v>210</v>
      </c>
      <c r="AL173" s="499"/>
      <c r="AM173" s="499"/>
      <c r="AN173" s="501"/>
    </row>
    <row r="174" spans="1:40">
      <c r="A174" s="8" t="s">
        <v>13</v>
      </c>
      <c r="B174" s="8"/>
      <c r="C174" s="8" t="s">
        <v>212</v>
      </c>
      <c r="D174" s="236" t="s">
        <v>210</v>
      </c>
      <c r="E174" s="236" t="s">
        <v>210</v>
      </c>
      <c r="F174" s="236" t="s">
        <v>210</v>
      </c>
      <c r="G174" s="236" t="s">
        <v>210</v>
      </c>
      <c r="H174" s="236" t="s">
        <v>210</v>
      </c>
      <c r="I174" s="499">
        <v>1</v>
      </c>
      <c r="J174" s="499"/>
      <c r="K174" s="499"/>
      <c r="L174" s="498"/>
      <c r="M174" s="236" t="s">
        <v>210</v>
      </c>
      <c r="N174" s="236" t="s">
        <v>210</v>
      </c>
      <c r="O174" s="236" t="s">
        <v>210</v>
      </c>
      <c r="P174" s="236" t="s">
        <v>210</v>
      </c>
      <c r="Q174" s="236" t="s">
        <v>210</v>
      </c>
      <c r="R174" s="236" t="s">
        <v>210</v>
      </c>
      <c r="S174" s="499"/>
      <c r="T174" s="499"/>
      <c r="U174" s="499"/>
      <c r="V174" s="498"/>
      <c r="W174" s="236" t="s">
        <v>210</v>
      </c>
      <c r="X174" s="236" t="s">
        <v>210</v>
      </c>
      <c r="Y174" s="236" t="s">
        <v>210</v>
      </c>
      <c r="Z174" s="236" t="s">
        <v>210</v>
      </c>
      <c r="AA174" s="236" t="s">
        <v>210</v>
      </c>
      <c r="AB174" s="236" t="s">
        <v>210</v>
      </c>
      <c r="AC174" s="499">
        <v>1</v>
      </c>
      <c r="AD174" s="499"/>
      <c r="AE174" s="499"/>
      <c r="AF174" s="498"/>
      <c r="AG174" s="236" t="s">
        <v>210</v>
      </c>
      <c r="AH174" s="236" t="s">
        <v>210</v>
      </c>
      <c r="AI174" s="236" t="s">
        <v>210</v>
      </c>
      <c r="AJ174" s="236" t="s">
        <v>210</v>
      </c>
      <c r="AK174" s="236" t="s">
        <v>210</v>
      </c>
      <c r="AL174" s="499"/>
      <c r="AM174" s="499"/>
      <c r="AN174" s="501"/>
    </row>
    <row r="175" spans="1:40">
      <c r="A175" s="8" t="s">
        <v>13</v>
      </c>
      <c r="B175" s="8"/>
      <c r="C175" s="8" t="s">
        <v>213</v>
      </c>
      <c r="D175" s="236" t="s">
        <v>210</v>
      </c>
      <c r="E175" s="236">
        <v>2</v>
      </c>
      <c r="F175" s="236">
        <v>1</v>
      </c>
      <c r="G175" s="236">
        <v>4</v>
      </c>
      <c r="H175" s="455">
        <v>3</v>
      </c>
      <c r="I175" s="159">
        <v>1</v>
      </c>
      <c r="J175" s="159">
        <v>3</v>
      </c>
      <c r="K175" s="159">
        <v>3</v>
      </c>
      <c r="L175" s="498"/>
      <c r="M175" s="236" t="s">
        <v>210</v>
      </c>
      <c r="N175" s="236">
        <v>1</v>
      </c>
      <c r="O175" s="236">
        <v>1</v>
      </c>
      <c r="P175" s="236" t="s">
        <v>210</v>
      </c>
      <c r="Q175" s="236">
        <v>2</v>
      </c>
      <c r="R175" s="500">
        <v>2</v>
      </c>
      <c r="S175" s="501"/>
      <c r="T175" s="501">
        <v>2</v>
      </c>
      <c r="U175" s="501"/>
      <c r="V175" s="498"/>
      <c r="W175" s="236" t="s">
        <v>210</v>
      </c>
      <c r="X175" s="236" t="s">
        <v>210</v>
      </c>
      <c r="Y175" s="236" t="s">
        <v>210</v>
      </c>
      <c r="Z175" s="236" t="s">
        <v>210</v>
      </c>
      <c r="AA175" s="236" t="s">
        <v>210</v>
      </c>
      <c r="AB175" s="236" t="s">
        <v>210</v>
      </c>
      <c r="AC175" s="499"/>
      <c r="AD175" s="499"/>
      <c r="AE175" s="499"/>
      <c r="AF175" s="498"/>
      <c r="AG175" s="236" t="s">
        <v>210</v>
      </c>
      <c r="AH175" s="236">
        <v>1</v>
      </c>
      <c r="AI175" s="236">
        <v>1</v>
      </c>
      <c r="AJ175" s="236">
        <v>2</v>
      </c>
      <c r="AK175" s="500">
        <v>1</v>
      </c>
      <c r="AL175" s="501">
        <v>1</v>
      </c>
      <c r="AM175" s="501">
        <v>1</v>
      </c>
      <c r="AN175" s="501">
        <v>3</v>
      </c>
    </row>
    <row r="176" spans="1:40">
      <c r="A176" s="8" t="s">
        <v>13</v>
      </c>
      <c r="B176" s="8"/>
      <c r="C176" s="8" t="s">
        <v>214</v>
      </c>
      <c r="D176" s="236" t="s">
        <v>210</v>
      </c>
      <c r="E176" s="236" t="s">
        <v>210</v>
      </c>
      <c r="F176" s="236" t="s">
        <v>210</v>
      </c>
      <c r="G176" s="236" t="s">
        <v>210</v>
      </c>
      <c r="H176" s="236" t="s">
        <v>210</v>
      </c>
      <c r="I176" s="499"/>
      <c r="J176" s="499"/>
      <c r="K176" s="502"/>
      <c r="L176" s="498"/>
      <c r="M176" s="236" t="s">
        <v>210</v>
      </c>
      <c r="N176" s="236" t="s">
        <v>210</v>
      </c>
      <c r="O176" s="236" t="s">
        <v>210</v>
      </c>
      <c r="P176" s="236" t="s">
        <v>210</v>
      </c>
      <c r="Q176" s="236" t="s">
        <v>210</v>
      </c>
      <c r="R176" s="236" t="s">
        <v>210</v>
      </c>
      <c r="S176" s="499"/>
      <c r="T176" s="499"/>
      <c r="U176" s="502"/>
      <c r="V176" s="498"/>
      <c r="W176" s="236" t="s">
        <v>210</v>
      </c>
      <c r="X176" s="236" t="s">
        <v>210</v>
      </c>
      <c r="Y176" s="236" t="s">
        <v>210</v>
      </c>
      <c r="Z176" s="236" t="s">
        <v>210</v>
      </c>
      <c r="AA176" s="236" t="s">
        <v>210</v>
      </c>
      <c r="AB176" s="236" t="s">
        <v>210</v>
      </c>
      <c r="AC176" s="499"/>
      <c r="AD176" s="499"/>
      <c r="AE176" s="502"/>
      <c r="AF176" s="498"/>
      <c r="AG176" s="236" t="s">
        <v>210</v>
      </c>
      <c r="AH176" s="236" t="s">
        <v>210</v>
      </c>
      <c r="AI176" s="236" t="s">
        <v>210</v>
      </c>
      <c r="AJ176" s="236" t="s">
        <v>210</v>
      </c>
      <c r="AK176" s="236" t="s">
        <v>210</v>
      </c>
      <c r="AL176" s="499"/>
      <c r="AM176" s="499"/>
      <c r="AN176" s="502"/>
    </row>
    <row r="177" spans="1:40">
      <c r="A177" s="8" t="s">
        <v>13</v>
      </c>
      <c r="B177" s="8"/>
      <c r="C177" s="8" t="s">
        <v>215</v>
      </c>
      <c r="D177" s="236" t="s">
        <v>210</v>
      </c>
      <c r="E177" s="236" t="s">
        <v>210</v>
      </c>
      <c r="F177" s="236" t="s">
        <v>210</v>
      </c>
      <c r="G177" s="236">
        <v>1</v>
      </c>
      <c r="H177" s="455">
        <v>1</v>
      </c>
      <c r="I177" s="159">
        <v>2</v>
      </c>
      <c r="J177" s="159">
        <v>1</v>
      </c>
      <c r="K177" s="159">
        <v>2</v>
      </c>
      <c r="L177" s="498"/>
      <c r="M177" s="236" t="s">
        <v>210</v>
      </c>
      <c r="N177" s="236" t="s">
        <v>210</v>
      </c>
      <c r="O177" s="236" t="s">
        <v>210</v>
      </c>
      <c r="P177" s="236" t="s">
        <v>210</v>
      </c>
      <c r="Q177" s="236" t="s">
        <v>210</v>
      </c>
      <c r="R177" s="236" t="s">
        <v>210</v>
      </c>
      <c r="S177" s="499"/>
      <c r="T177" s="499"/>
      <c r="U177" s="499"/>
      <c r="V177" s="498"/>
      <c r="W177" s="236">
        <v>4</v>
      </c>
      <c r="X177" s="236">
        <v>4</v>
      </c>
      <c r="Y177" s="236" t="s">
        <v>210</v>
      </c>
      <c r="Z177" s="236" t="s">
        <v>210</v>
      </c>
      <c r="AA177" s="236">
        <v>1</v>
      </c>
      <c r="AB177" s="236" t="s">
        <v>210</v>
      </c>
      <c r="AC177" s="499">
        <v>2</v>
      </c>
      <c r="AD177" s="499">
        <v>1</v>
      </c>
      <c r="AE177" s="499">
        <v>2</v>
      </c>
      <c r="AF177" s="498"/>
      <c r="AG177" s="236" t="s">
        <v>210</v>
      </c>
      <c r="AH177" s="236" t="s">
        <v>210</v>
      </c>
      <c r="AI177" s="236" t="s">
        <v>210</v>
      </c>
      <c r="AJ177" s="236" t="s">
        <v>210</v>
      </c>
      <c r="AK177" s="455">
        <v>1</v>
      </c>
      <c r="AL177" s="159"/>
      <c r="AM177" s="159"/>
      <c r="AN177" s="501"/>
    </row>
    <row r="178" spans="1:40">
      <c r="A178" s="8" t="s">
        <v>13</v>
      </c>
      <c r="B178" s="8"/>
      <c r="C178" s="8" t="s">
        <v>216</v>
      </c>
      <c r="D178" s="236" t="s">
        <v>210</v>
      </c>
      <c r="E178" s="236" t="s">
        <v>210</v>
      </c>
      <c r="F178" s="236" t="s">
        <v>210</v>
      </c>
      <c r="G178" s="236" t="s">
        <v>210</v>
      </c>
      <c r="H178" s="236" t="s">
        <v>210</v>
      </c>
      <c r="I178" s="499"/>
      <c r="J178" s="499"/>
      <c r="K178" s="499"/>
      <c r="L178" s="498"/>
      <c r="M178" s="236" t="s">
        <v>210</v>
      </c>
      <c r="N178" s="236" t="s">
        <v>210</v>
      </c>
      <c r="O178" s="236" t="s">
        <v>210</v>
      </c>
      <c r="P178" s="236" t="s">
        <v>210</v>
      </c>
      <c r="Q178" s="236" t="s">
        <v>210</v>
      </c>
      <c r="R178" s="236" t="s">
        <v>210</v>
      </c>
      <c r="S178" s="499"/>
      <c r="T178" s="499"/>
      <c r="U178" s="499"/>
      <c r="V178" s="498"/>
      <c r="W178" s="236" t="s">
        <v>210</v>
      </c>
      <c r="X178" s="236" t="s">
        <v>210</v>
      </c>
      <c r="Y178" s="236" t="s">
        <v>210</v>
      </c>
      <c r="Z178" s="236" t="s">
        <v>210</v>
      </c>
      <c r="AA178" s="236" t="s">
        <v>210</v>
      </c>
      <c r="AB178" s="236" t="s">
        <v>210</v>
      </c>
      <c r="AC178" s="499"/>
      <c r="AD178" s="499"/>
      <c r="AE178" s="499"/>
      <c r="AF178" s="498"/>
      <c r="AG178" s="236" t="s">
        <v>210</v>
      </c>
      <c r="AH178" s="236" t="s">
        <v>210</v>
      </c>
      <c r="AI178" s="236" t="s">
        <v>210</v>
      </c>
      <c r="AJ178" s="236" t="s">
        <v>210</v>
      </c>
      <c r="AK178" s="236" t="s">
        <v>210</v>
      </c>
      <c r="AL178" s="499"/>
      <c r="AM178" s="499"/>
      <c r="AN178" s="501"/>
    </row>
    <row r="179" spans="1:40">
      <c r="A179" s="8" t="s">
        <v>13</v>
      </c>
      <c r="B179" s="8"/>
      <c r="C179" s="8" t="s">
        <v>217</v>
      </c>
      <c r="D179" s="236" t="s">
        <v>210</v>
      </c>
      <c r="E179" s="236" t="s">
        <v>210</v>
      </c>
      <c r="F179" s="236">
        <v>1</v>
      </c>
      <c r="G179" s="236">
        <v>1</v>
      </c>
      <c r="H179" s="455">
        <v>3</v>
      </c>
      <c r="I179" s="159">
        <v>2</v>
      </c>
      <c r="J179" s="159">
        <v>4</v>
      </c>
      <c r="K179" s="159">
        <v>5</v>
      </c>
      <c r="L179" s="498"/>
      <c r="M179" s="236">
        <v>2</v>
      </c>
      <c r="N179" s="236">
        <v>1</v>
      </c>
      <c r="O179" s="236" t="s">
        <v>210</v>
      </c>
      <c r="P179" s="236">
        <v>1</v>
      </c>
      <c r="Q179" s="236">
        <v>1</v>
      </c>
      <c r="R179" s="500">
        <v>2</v>
      </c>
      <c r="S179" s="501"/>
      <c r="T179" s="501">
        <v>1</v>
      </c>
      <c r="U179" s="501">
        <v>2</v>
      </c>
      <c r="V179" s="498"/>
      <c r="W179" s="236" t="s">
        <v>210</v>
      </c>
      <c r="X179" s="236" t="s">
        <v>210</v>
      </c>
      <c r="Y179" s="236" t="s">
        <v>210</v>
      </c>
      <c r="Z179" s="236" t="s">
        <v>210</v>
      </c>
      <c r="AA179" s="236" t="s">
        <v>210</v>
      </c>
      <c r="AB179" s="236" t="s">
        <v>210</v>
      </c>
      <c r="AC179" s="499">
        <v>1</v>
      </c>
      <c r="AD179" s="499"/>
      <c r="AE179" s="499"/>
      <c r="AF179" s="498"/>
      <c r="AG179" s="236">
        <v>1</v>
      </c>
      <c r="AH179" s="236" t="s">
        <v>210</v>
      </c>
      <c r="AI179" s="236" t="s">
        <v>210</v>
      </c>
      <c r="AJ179" s="236" t="s">
        <v>210</v>
      </c>
      <c r="AK179" s="455">
        <v>1</v>
      </c>
      <c r="AL179" s="159">
        <v>1</v>
      </c>
      <c r="AM179" s="159">
        <v>3</v>
      </c>
      <c r="AN179" s="501">
        <v>3</v>
      </c>
    </row>
    <row r="180" spans="1:40">
      <c r="A180" s="8" t="s">
        <v>13</v>
      </c>
      <c r="B180" s="8"/>
      <c r="C180" s="8" t="s">
        <v>218</v>
      </c>
      <c r="D180" s="236" t="s">
        <v>210</v>
      </c>
      <c r="E180" s="236">
        <v>1</v>
      </c>
      <c r="F180" s="236">
        <v>3</v>
      </c>
      <c r="G180" s="236">
        <v>1</v>
      </c>
      <c r="H180" s="236" t="s">
        <v>210</v>
      </c>
      <c r="I180" s="499"/>
      <c r="J180" s="499"/>
      <c r="K180" s="499">
        <v>2</v>
      </c>
      <c r="L180" s="498"/>
      <c r="M180" s="236" t="s">
        <v>210</v>
      </c>
      <c r="N180" s="236" t="s">
        <v>210</v>
      </c>
      <c r="O180" s="236" t="s">
        <v>210</v>
      </c>
      <c r="P180" s="236" t="s">
        <v>210</v>
      </c>
      <c r="Q180" s="236" t="s">
        <v>210</v>
      </c>
      <c r="R180" s="236" t="s">
        <v>210</v>
      </c>
      <c r="S180" s="499"/>
      <c r="T180" s="499"/>
      <c r="U180" s="499"/>
      <c r="V180" s="498"/>
      <c r="W180" s="236">
        <v>1</v>
      </c>
      <c r="X180" s="236">
        <v>3</v>
      </c>
      <c r="Y180" s="236">
        <v>1</v>
      </c>
      <c r="Z180" s="236">
        <v>1</v>
      </c>
      <c r="AA180" s="236">
        <v>1</v>
      </c>
      <c r="AB180" s="236" t="s">
        <v>210</v>
      </c>
      <c r="AC180" s="499"/>
      <c r="AD180" s="499"/>
      <c r="AE180" s="499"/>
      <c r="AF180" s="498"/>
      <c r="AG180" s="236">
        <v>1</v>
      </c>
      <c r="AH180" s="236" t="s">
        <v>210</v>
      </c>
      <c r="AI180" s="236">
        <v>2</v>
      </c>
      <c r="AJ180" s="236" t="s">
        <v>210</v>
      </c>
      <c r="AK180" s="236" t="s">
        <v>210</v>
      </c>
      <c r="AL180" s="499"/>
      <c r="AM180" s="499"/>
      <c r="AN180" s="501">
        <v>2</v>
      </c>
    </row>
    <row r="181" spans="1:40">
      <c r="A181" s="8" t="s">
        <v>13</v>
      </c>
      <c r="B181" s="8"/>
      <c r="C181" s="8" t="s">
        <v>539</v>
      </c>
      <c r="D181" s="236" t="s">
        <v>210</v>
      </c>
      <c r="E181" s="236" t="s">
        <v>210</v>
      </c>
      <c r="F181" s="236">
        <v>2</v>
      </c>
      <c r="G181" s="236">
        <v>1</v>
      </c>
      <c r="H181" s="455">
        <v>2</v>
      </c>
      <c r="I181" s="159">
        <v>1</v>
      </c>
      <c r="J181" s="159">
        <v>5</v>
      </c>
      <c r="K181" s="159">
        <v>1</v>
      </c>
      <c r="L181" s="498"/>
      <c r="M181" s="236" t="s">
        <v>210</v>
      </c>
      <c r="N181" s="236" t="s">
        <v>210</v>
      </c>
      <c r="O181" s="236" t="s">
        <v>210</v>
      </c>
      <c r="P181" s="236" t="s">
        <v>210</v>
      </c>
      <c r="Q181" s="236" t="s">
        <v>210</v>
      </c>
      <c r="R181" s="236" t="s">
        <v>210</v>
      </c>
      <c r="S181" s="499"/>
      <c r="T181" s="499"/>
      <c r="U181" s="499"/>
      <c r="V181" s="498"/>
      <c r="W181" s="236" t="s">
        <v>210</v>
      </c>
      <c r="X181" s="236" t="s">
        <v>210</v>
      </c>
      <c r="Y181" s="236" t="s">
        <v>210</v>
      </c>
      <c r="Z181" s="236" t="s">
        <v>210</v>
      </c>
      <c r="AA181" s="236" t="s">
        <v>210</v>
      </c>
      <c r="AB181" s="236" t="s">
        <v>210</v>
      </c>
      <c r="AC181" s="499"/>
      <c r="AD181" s="499">
        <v>2</v>
      </c>
      <c r="AE181" s="499"/>
      <c r="AF181" s="498"/>
      <c r="AG181" s="236" t="s">
        <v>210</v>
      </c>
      <c r="AH181" s="236" t="s">
        <v>210</v>
      </c>
      <c r="AI181" s="236">
        <v>2</v>
      </c>
      <c r="AJ181" s="236">
        <v>1</v>
      </c>
      <c r="AK181" s="455">
        <v>2</v>
      </c>
      <c r="AL181" s="159">
        <v>1</v>
      </c>
      <c r="AM181" s="159">
        <v>3</v>
      </c>
      <c r="AN181" s="501">
        <v>1</v>
      </c>
    </row>
    <row r="182" spans="1:40">
      <c r="A182" s="8" t="s">
        <v>13</v>
      </c>
      <c r="B182" s="8"/>
      <c r="C182" s="8" t="s">
        <v>219</v>
      </c>
      <c r="D182" s="236" t="s">
        <v>210</v>
      </c>
      <c r="E182" s="236">
        <v>3</v>
      </c>
      <c r="F182" s="236" t="s">
        <v>210</v>
      </c>
      <c r="G182" s="236" t="s">
        <v>210</v>
      </c>
      <c r="H182" s="236" t="s">
        <v>210</v>
      </c>
      <c r="I182" s="499"/>
      <c r="J182" s="499"/>
      <c r="K182" s="499">
        <v>2</v>
      </c>
      <c r="L182" s="498"/>
      <c r="M182" s="236" t="s">
        <v>210</v>
      </c>
      <c r="N182" s="236" t="s">
        <v>210</v>
      </c>
      <c r="O182" s="236" t="s">
        <v>210</v>
      </c>
      <c r="P182" s="236" t="s">
        <v>210</v>
      </c>
      <c r="Q182" s="236" t="s">
        <v>210</v>
      </c>
      <c r="R182" s="236" t="s">
        <v>210</v>
      </c>
      <c r="S182" s="499"/>
      <c r="T182" s="499"/>
      <c r="U182" s="499"/>
      <c r="V182" s="498"/>
      <c r="W182" s="236" t="s">
        <v>210</v>
      </c>
      <c r="X182" s="236" t="s">
        <v>210</v>
      </c>
      <c r="Y182" s="236" t="s">
        <v>210</v>
      </c>
      <c r="Z182" s="236" t="s">
        <v>210</v>
      </c>
      <c r="AA182" s="236" t="s">
        <v>210</v>
      </c>
      <c r="AB182" s="236" t="s">
        <v>210</v>
      </c>
      <c r="AC182" s="499"/>
      <c r="AD182" s="499"/>
      <c r="AE182" s="499"/>
      <c r="AF182" s="498"/>
      <c r="AG182" s="236" t="s">
        <v>210</v>
      </c>
      <c r="AH182" s="236">
        <v>3</v>
      </c>
      <c r="AI182" s="236" t="s">
        <v>210</v>
      </c>
      <c r="AJ182" s="236" t="s">
        <v>210</v>
      </c>
      <c r="AK182" s="236" t="s">
        <v>210</v>
      </c>
      <c r="AL182" s="499"/>
      <c r="AM182" s="499"/>
      <c r="AN182" s="501">
        <v>2</v>
      </c>
    </row>
    <row r="183" spans="1:40">
      <c r="A183" s="8" t="s">
        <v>13</v>
      </c>
      <c r="B183" s="8" t="s">
        <v>220</v>
      </c>
      <c r="C183" s="8" t="s">
        <v>221</v>
      </c>
      <c r="D183" s="236" t="s">
        <v>210</v>
      </c>
      <c r="E183" s="236" t="s">
        <v>210</v>
      </c>
      <c r="F183" s="236">
        <v>1</v>
      </c>
      <c r="G183" s="236">
        <v>4</v>
      </c>
      <c r="H183" s="455">
        <v>2</v>
      </c>
      <c r="I183" s="159">
        <v>2</v>
      </c>
      <c r="J183" s="159">
        <v>5</v>
      </c>
      <c r="K183" s="159"/>
      <c r="L183" s="498"/>
      <c r="M183" s="236" t="s">
        <v>210</v>
      </c>
      <c r="N183" s="236" t="s">
        <v>210</v>
      </c>
      <c r="O183" s="236" t="s">
        <v>210</v>
      </c>
      <c r="P183" s="236" t="s">
        <v>210</v>
      </c>
      <c r="Q183" s="236" t="s">
        <v>210</v>
      </c>
      <c r="R183" s="236" t="s">
        <v>210</v>
      </c>
      <c r="S183" s="499"/>
      <c r="T183" s="499"/>
      <c r="U183" s="499"/>
      <c r="V183" s="498"/>
      <c r="W183" s="236" t="s">
        <v>210</v>
      </c>
      <c r="X183" s="236" t="s">
        <v>210</v>
      </c>
      <c r="Y183" s="236" t="s">
        <v>210</v>
      </c>
      <c r="Z183" s="236" t="s">
        <v>210</v>
      </c>
      <c r="AA183" s="236" t="s">
        <v>210</v>
      </c>
      <c r="AB183" s="236" t="s">
        <v>210</v>
      </c>
      <c r="AC183" s="499"/>
      <c r="AD183" s="499"/>
      <c r="AE183" s="499"/>
      <c r="AF183" s="498"/>
      <c r="AG183" s="236">
        <v>3</v>
      </c>
      <c r="AH183" s="236" t="s">
        <v>210</v>
      </c>
      <c r="AI183" s="236">
        <v>1</v>
      </c>
      <c r="AJ183" s="236">
        <v>4</v>
      </c>
      <c r="AK183" s="500">
        <v>2</v>
      </c>
      <c r="AL183" s="501">
        <v>2</v>
      </c>
      <c r="AM183" s="501">
        <v>5</v>
      </c>
      <c r="AN183" s="501"/>
    </row>
    <row r="184" spans="1:40" s="2" customFormat="1">
      <c r="A184" s="9" t="s">
        <v>222</v>
      </c>
      <c r="B184" s="8"/>
      <c r="C184" s="9"/>
      <c r="D184" s="503">
        <v>70</v>
      </c>
      <c r="E184" s="503">
        <v>45</v>
      </c>
      <c r="F184" s="503">
        <v>69</v>
      </c>
      <c r="G184" s="503">
        <v>75</v>
      </c>
      <c r="H184" s="440">
        <v>76</v>
      </c>
      <c r="I184" s="440">
        <v>73</v>
      </c>
      <c r="J184" s="440">
        <f>SUM(J137:J183)</f>
        <v>109</v>
      </c>
      <c r="K184" s="440">
        <f>SUM(K137:K183)</f>
        <v>128</v>
      </c>
      <c r="L184" s="504"/>
      <c r="M184" s="503">
        <v>19</v>
      </c>
      <c r="N184" s="503">
        <v>8</v>
      </c>
      <c r="O184" s="503">
        <v>9</v>
      </c>
      <c r="P184" s="503">
        <v>13</v>
      </c>
      <c r="Q184" s="503">
        <v>19</v>
      </c>
      <c r="R184" s="440">
        <v>20</v>
      </c>
      <c r="S184" s="440">
        <v>12</v>
      </c>
      <c r="T184" s="440">
        <f>SUM(T137:T183)</f>
        <v>29</v>
      </c>
      <c r="U184" s="440">
        <f>SUM(U137:U183)</f>
        <v>43</v>
      </c>
      <c r="V184" s="504"/>
      <c r="W184" s="503">
        <v>25</v>
      </c>
      <c r="X184" s="503">
        <v>16</v>
      </c>
      <c r="Y184" s="503">
        <v>12</v>
      </c>
      <c r="Z184" s="503">
        <v>19</v>
      </c>
      <c r="AA184" s="503">
        <v>13</v>
      </c>
      <c r="AB184" s="440">
        <v>13</v>
      </c>
      <c r="AC184" s="440">
        <v>23</v>
      </c>
      <c r="AD184" s="440">
        <f>SUM(AD137:AD183)</f>
        <v>19</v>
      </c>
      <c r="AE184" s="440">
        <f>SUM(AE137:AE183)</f>
        <v>16</v>
      </c>
      <c r="AF184" s="504"/>
      <c r="AG184" s="503">
        <v>46</v>
      </c>
      <c r="AH184" s="503">
        <v>24</v>
      </c>
      <c r="AI184" s="503">
        <v>37</v>
      </c>
      <c r="AJ184" s="503">
        <v>43</v>
      </c>
      <c r="AK184" s="440">
        <v>43</v>
      </c>
      <c r="AL184" s="440">
        <v>38</v>
      </c>
      <c r="AM184" s="440">
        <f>SUM(AM137:AM183)</f>
        <v>61</v>
      </c>
      <c r="AN184" s="505">
        <f>SUM(AN137:AN183)</f>
        <v>69</v>
      </c>
    </row>
    <row r="185" spans="1:40">
      <c r="A185" s="8" t="s">
        <v>14</v>
      </c>
      <c r="B185" s="8" t="s">
        <v>223</v>
      </c>
      <c r="C185" s="8"/>
      <c r="D185" s="236" t="s">
        <v>210</v>
      </c>
      <c r="E185" s="236" t="s">
        <v>210</v>
      </c>
      <c r="F185" s="236" t="s">
        <v>210</v>
      </c>
      <c r="G185" s="236" t="s">
        <v>210</v>
      </c>
      <c r="H185" s="236" t="s">
        <v>210</v>
      </c>
      <c r="I185" s="499"/>
      <c r="J185" s="499"/>
      <c r="K185" s="499"/>
      <c r="L185" s="498"/>
      <c r="M185" s="236">
        <v>5</v>
      </c>
      <c r="N185" s="236" t="s">
        <v>210</v>
      </c>
      <c r="O185" s="236" t="s">
        <v>210</v>
      </c>
      <c r="P185" s="236" t="s">
        <v>210</v>
      </c>
      <c r="Q185" s="236" t="s">
        <v>210</v>
      </c>
      <c r="R185" s="236" t="s">
        <v>210</v>
      </c>
      <c r="S185" s="499"/>
      <c r="T185" s="499"/>
      <c r="U185" s="499"/>
      <c r="V185" s="498"/>
      <c r="W185" s="236">
        <v>2</v>
      </c>
      <c r="X185" s="236" t="s">
        <v>210</v>
      </c>
      <c r="Y185" s="236" t="s">
        <v>210</v>
      </c>
      <c r="Z185" s="236" t="s">
        <v>210</v>
      </c>
      <c r="AA185" s="236" t="s">
        <v>210</v>
      </c>
      <c r="AB185" s="236" t="s">
        <v>210</v>
      </c>
      <c r="AC185" s="499"/>
      <c r="AD185" s="499"/>
      <c r="AE185" s="499"/>
      <c r="AF185" s="498"/>
      <c r="AG185" s="236" t="s">
        <v>210</v>
      </c>
      <c r="AH185" s="236" t="s">
        <v>210</v>
      </c>
      <c r="AI185" s="236" t="s">
        <v>210</v>
      </c>
      <c r="AJ185" s="236" t="s">
        <v>210</v>
      </c>
      <c r="AK185" s="236" t="s">
        <v>210</v>
      </c>
      <c r="AL185" s="499"/>
      <c r="AM185" s="499"/>
      <c r="AN185" s="501"/>
    </row>
    <row r="186" spans="1:40">
      <c r="A186" s="8" t="s">
        <v>14</v>
      </c>
      <c r="B186" s="8"/>
      <c r="C186" s="8" t="s">
        <v>224</v>
      </c>
      <c r="D186" s="236">
        <v>2</v>
      </c>
      <c r="E186" s="236">
        <v>1</v>
      </c>
      <c r="F186" s="236">
        <v>1</v>
      </c>
      <c r="G186" s="236" t="s">
        <v>210</v>
      </c>
      <c r="H186" s="455">
        <v>3</v>
      </c>
      <c r="I186" s="159">
        <v>2</v>
      </c>
      <c r="J186" s="159"/>
      <c r="K186" s="159"/>
      <c r="L186" s="498"/>
      <c r="M186" s="236" t="s">
        <v>210</v>
      </c>
      <c r="N186" s="236" t="s">
        <v>210</v>
      </c>
      <c r="O186" s="236" t="s">
        <v>210</v>
      </c>
      <c r="P186" s="236" t="s">
        <v>210</v>
      </c>
      <c r="Q186" s="236" t="s">
        <v>210</v>
      </c>
      <c r="R186" s="236" t="s">
        <v>210</v>
      </c>
      <c r="S186" s="499">
        <v>3</v>
      </c>
      <c r="T186" s="499"/>
      <c r="U186" s="499"/>
      <c r="V186" s="498"/>
      <c r="W186" s="236" t="s">
        <v>210</v>
      </c>
      <c r="X186" s="236" t="s">
        <v>210</v>
      </c>
      <c r="Y186" s="236" t="s">
        <v>210</v>
      </c>
      <c r="Z186" s="236" t="s">
        <v>210</v>
      </c>
      <c r="AA186" s="236" t="s">
        <v>210</v>
      </c>
      <c r="AB186" s="236" t="s">
        <v>210</v>
      </c>
      <c r="AC186" s="499"/>
      <c r="AD186" s="499"/>
      <c r="AE186" s="499"/>
      <c r="AF186" s="498"/>
      <c r="AG186" s="236">
        <v>2</v>
      </c>
      <c r="AH186" s="236">
        <v>1</v>
      </c>
      <c r="AI186" s="236">
        <v>1</v>
      </c>
      <c r="AJ186" s="236" t="s">
        <v>210</v>
      </c>
      <c r="AK186" s="500">
        <v>3</v>
      </c>
      <c r="AL186" s="501">
        <v>2</v>
      </c>
      <c r="AM186" s="501"/>
      <c r="AN186" s="501"/>
    </row>
    <row r="187" spans="1:40">
      <c r="A187" s="8" t="s">
        <v>14</v>
      </c>
      <c r="B187" s="8"/>
      <c r="C187" s="8" t="s">
        <v>225</v>
      </c>
      <c r="D187" s="236">
        <v>14</v>
      </c>
      <c r="E187" s="236">
        <v>19</v>
      </c>
      <c r="F187" s="236">
        <v>14</v>
      </c>
      <c r="G187" s="236">
        <v>4</v>
      </c>
      <c r="H187" s="455">
        <v>13</v>
      </c>
      <c r="I187" s="159">
        <v>8</v>
      </c>
      <c r="J187" s="159">
        <v>17</v>
      </c>
      <c r="K187" s="159">
        <v>15</v>
      </c>
      <c r="L187" s="498"/>
      <c r="M187" s="236">
        <v>5</v>
      </c>
      <c r="N187" s="236">
        <v>10</v>
      </c>
      <c r="O187" s="236">
        <v>2</v>
      </c>
      <c r="P187" s="236">
        <v>2</v>
      </c>
      <c r="Q187" s="236" t="s">
        <v>210</v>
      </c>
      <c r="R187" s="500">
        <v>2</v>
      </c>
      <c r="S187" s="501"/>
      <c r="T187" s="501">
        <v>4</v>
      </c>
      <c r="U187" s="501">
        <v>3</v>
      </c>
      <c r="V187" s="498"/>
      <c r="W187" s="236">
        <v>2</v>
      </c>
      <c r="X187" s="236" t="s">
        <v>210</v>
      </c>
      <c r="Y187" s="236">
        <v>10</v>
      </c>
      <c r="Z187" s="236">
        <v>2</v>
      </c>
      <c r="AA187" s="236" t="s">
        <v>210</v>
      </c>
      <c r="AB187" s="500">
        <v>6</v>
      </c>
      <c r="AC187" s="501">
        <v>1</v>
      </c>
      <c r="AD187" s="501">
        <v>2</v>
      </c>
      <c r="AE187" s="501">
        <v>4</v>
      </c>
      <c r="AF187" s="498"/>
      <c r="AG187" s="236">
        <v>4</v>
      </c>
      <c r="AH187" s="236">
        <v>7</v>
      </c>
      <c r="AI187" s="236">
        <v>10</v>
      </c>
      <c r="AJ187" s="236">
        <v>4</v>
      </c>
      <c r="AK187" s="500">
        <v>5</v>
      </c>
      <c r="AL187" s="501">
        <v>4</v>
      </c>
      <c r="AM187" s="501">
        <v>11</v>
      </c>
      <c r="AN187" s="501">
        <v>8</v>
      </c>
    </row>
    <row r="188" spans="1:40">
      <c r="A188" s="8" t="s">
        <v>14</v>
      </c>
      <c r="B188" s="9"/>
      <c r="C188" s="8" t="s">
        <v>226</v>
      </c>
      <c r="D188" s="236">
        <v>1</v>
      </c>
      <c r="E188" s="236" t="s">
        <v>210</v>
      </c>
      <c r="F188" s="236" t="s">
        <v>210</v>
      </c>
      <c r="G188" s="236">
        <v>3</v>
      </c>
      <c r="H188" s="455">
        <v>1</v>
      </c>
      <c r="I188" s="159"/>
      <c r="J188" s="159"/>
      <c r="K188" s="159"/>
      <c r="L188" s="498"/>
      <c r="M188" s="236" t="s">
        <v>210</v>
      </c>
      <c r="N188" s="236" t="s">
        <v>210</v>
      </c>
      <c r="O188" s="236" t="s">
        <v>210</v>
      </c>
      <c r="P188" s="236" t="s">
        <v>210</v>
      </c>
      <c r="Q188" s="236" t="s">
        <v>210</v>
      </c>
      <c r="R188" s="236" t="s">
        <v>210</v>
      </c>
      <c r="S188" s="499"/>
      <c r="T188" s="499"/>
      <c r="U188" s="499"/>
      <c r="V188" s="498"/>
      <c r="W188" s="236" t="s">
        <v>210</v>
      </c>
      <c r="X188" s="236" t="s">
        <v>210</v>
      </c>
      <c r="Y188" s="236" t="s">
        <v>210</v>
      </c>
      <c r="Z188" s="236" t="s">
        <v>210</v>
      </c>
      <c r="AA188" s="236" t="s">
        <v>210</v>
      </c>
      <c r="AB188" s="236" t="s">
        <v>210</v>
      </c>
      <c r="AC188" s="499"/>
      <c r="AD188" s="499"/>
      <c r="AE188" s="499"/>
      <c r="AF188" s="498"/>
      <c r="AG188" s="236">
        <v>1</v>
      </c>
      <c r="AH188" s="236" t="s">
        <v>210</v>
      </c>
      <c r="AI188" s="236" t="s">
        <v>210</v>
      </c>
      <c r="AJ188" s="236">
        <v>3</v>
      </c>
      <c r="AK188" s="500">
        <v>1</v>
      </c>
      <c r="AL188" s="501"/>
      <c r="AM188" s="501"/>
      <c r="AN188" s="501"/>
    </row>
    <row r="189" spans="1:40">
      <c r="A189" s="8" t="s">
        <v>14</v>
      </c>
      <c r="B189" s="8" t="s">
        <v>227</v>
      </c>
      <c r="C189" s="8"/>
      <c r="D189" s="236" t="s">
        <v>210</v>
      </c>
      <c r="E189" s="236" t="s">
        <v>210</v>
      </c>
      <c r="F189" s="236" t="s">
        <v>210</v>
      </c>
      <c r="G189" s="236" t="s">
        <v>210</v>
      </c>
      <c r="H189" s="236" t="s">
        <v>210</v>
      </c>
      <c r="I189" s="499"/>
      <c r="J189" s="499"/>
      <c r="K189" s="499"/>
      <c r="L189" s="498"/>
      <c r="M189" s="236" t="s">
        <v>210</v>
      </c>
      <c r="N189" s="236" t="s">
        <v>210</v>
      </c>
      <c r="O189" s="236" t="s">
        <v>210</v>
      </c>
      <c r="P189" s="236" t="s">
        <v>210</v>
      </c>
      <c r="Q189" s="236" t="s">
        <v>210</v>
      </c>
      <c r="R189" s="236" t="s">
        <v>210</v>
      </c>
      <c r="S189" s="499"/>
      <c r="T189" s="499"/>
      <c r="U189" s="499"/>
      <c r="V189" s="498"/>
      <c r="W189" s="236">
        <v>5</v>
      </c>
      <c r="X189" s="236" t="s">
        <v>210</v>
      </c>
      <c r="Y189" s="236" t="s">
        <v>210</v>
      </c>
      <c r="Z189" s="236" t="s">
        <v>210</v>
      </c>
      <c r="AA189" s="236" t="s">
        <v>210</v>
      </c>
      <c r="AB189" s="236" t="s">
        <v>210</v>
      </c>
      <c r="AC189" s="499"/>
      <c r="AD189" s="499"/>
      <c r="AE189" s="499"/>
      <c r="AF189" s="498"/>
      <c r="AG189" s="236" t="s">
        <v>210</v>
      </c>
      <c r="AH189" s="236" t="s">
        <v>210</v>
      </c>
      <c r="AI189" s="236" t="s">
        <v>210</v>
      </c>
      <c r="AJ189" s="236" t="s">
        <v>210</v>
      </c>
      <c r="AK189" s="236" t="s">
        <v>210</v>
      </c>
      <c r="AL189" s="499"/>
      <c r="AM189" s="499"/>
      <c r="AN189" s="501"/>
    </row>
    <row r="190" spans="1:40">
      <c r="A190" s="8" t="s">
        <v>14</v>
      </c>
      <c r="B190" s="8"/>
      <c r="C190" s="8" t="s">
        <v>228</v>
      </c>
      <c r="D190" s="236">
        <v>6</v>
      </c>
      <c r="E190" s="236">
        <v>2</v>
      </c>
      <c r="F190" s="236">
        <v>1</v>
      </c>
      <c r="G190" s="236">
        <v>5</v>
      </c>
      <c r="H190" s="455">
        <v>11</v>
      </c>
      <c r="I190" s="159">
        <v>4</v>
      </c>
      <c r="J190" s="159">
        <v>9</v>
      </c>
      <c r="K190" s="159">
        <v>13</v>
      </c>
      <c r="L190" s="498"/>
      <c r="M190" s="236" t="s">
        <v>210</v>
      </c>
      <c r="N190" s="236" t="s">
        <v>210</v>
      </c>
      <c r="O190" s="236" t="s">
        <v>210</v>
      </c>
      <c r="P190" s="236" t="s">
        <v>210</v>
      </c>
      <c r="Q190" s="236" t="s">
        <v>210</v>
      </c>
      <c r="R190" s="236" t="s">
        <v>210</v>
      </c>
      <c r="S190" s="499"/>
      <c r="T190" s="499">
        <v>1</v>
      </c>
      <c r="U190" s="499"/>
      <c r="V190" s="498"/>
      <c r="W190" s="236">
        <v>3</v>
      </c>
      <c r="X190" s="236">
        <v>2</v>
      </c>
      <c r="Y190" s="236">
        <v>1</v>
      </c>
      <c r="Z190" s="236" t="s">
        <v>210</v>
      </c>
      <c r="AA190" s="236">
        <v>4</v>
      </c>
      <c r="AB190" s="500">
        <v>8</v>
      </c>
      <c r="AC190" s="501"/>
      <c r="AD190" s="501">
        <v>3</v>
      </c>
      <c r="AE190" s="501">
        <v>6</v>
      </c>
      <c r="AF190" s="498"/>
      <c r="AG190" s="236">
        <v>4</v>
      </c>
      <c r="AH190" s="236">
        <v>1</v>
      </c>
      <c r="AI190" s="236">
        <v>1</v>
      </c>
      <c r="AJ190" s="236">
        <v>1</v>
      </c>
      <c r="AK190" s="500">
        <v>3</v>
      </c>
      <c r="AL190" s="501">
        <v>4</v>
      </c>
      <c r="AM190" s="501">
        <v>5</v>
      </c>
      <c r="AN190" s="501">
        <v>7</v>
      </c>
    </row>
    <row r="191" spans="1:40">
      <c r="A191" s="8" t="s">
        <v>14</v>
      </c>
      <c r="B191" s="8"/>
      <c r="C191" s="8" t="s">
        <v>229</v>
      </c>
      <c r="D191" s="236">
        <v>3</v>
      </c>
      <c r="E191" s="236">
        <v>1</v>
      </c>
      <c r="F191" s="236">
        <v>3</v>
      </c>
      <c r="G191" s="236">
        <v>3</v>
      </c>
      <c r="H191" s="455">
        <v>4</v>
      </c>
      <c r="I191" s="159"/>
      <c r="J191" s="159"/>
      <c r="K191" s="159"/>
      <c r="L191" s="498"/>
      <c r="M191" s="236" t="s">
        <v>210</v>
      </c>
      <c r="N191" s="236" t="s">
        <v>210</v>
      </c>
      <c r="O191" s="236" t="s">
        <v>210</v>
      </c>
      <c r="P191" s="236" t="s">
        <v>210</v>
      </c>
      <c r="Q191" s="236" t="s">
        <v>210</v>
      </c>
      <c r="R191" s="236" t="s">
        <v>210</v>
      </c>
      <c r="S191" s="499"/>
      <c r="T191" s="499"/>
      <c r="U191" s="499"/>
      <c r="V191" s="498"/>
      <c r="W191" s="236" t="s">
        <v>210</v>
      </c>
      <c r="X191" s="236" t="s">
        <v>210</v>
      </c>
      <c r="Y191" s="236" t="s">
        <v>210</v>
      </c>
      <c r="Z191" s="236">
        <v>1</v>
      </c>
      <c r="AA191" s="236">
        <v>1</v>
      </c>
      <c r="AB191" s="236" t="s">
        <v>210</v>
      </c>
      <c r="AC191" s="499"/>
      <c r="AD191" s="499"/>
      <c r="AE191" s="499"/>
      <c r="AF191" s="498"/>
      <c r="AG191" s="236">
        <v>3</v>
      </c>
      <c r="AH191" s="236">
        <v>1</v>
      </c>
      <c r="AI191" s="236">
        <v>2</v>
      </c>
      <c r="AJ191" s="236">
        <v>2</v>
      </c>
      <c r="AK191" s="500">
        <v>4</v>
      </c>
      <c r="AL191" s="501"/>
      <c r="AM191" s="501"/>
      <c r="AN191" s="501"/>
    </row>
    <row r="192" spans="1:40">
      <c r="A192" s="8" t="s">
        <v>14</v>
      </c>
      <c r="B192" s="8"/>
      <c r="C192" s="8" t="s">
        <v>230</v>
      </c>
      <c r="D192" s="236" t="s">
        <v>210</v>
      </c>
      <c r="E192" s="236">
        <v>1</v>
      </c>
      <c r="F192" s="236">
        <v>1</v>
      </c>
      <c r="G192" s="236" t="s">
        <v>210</v>
      </c>
      <c r="H192" s="236" t="s">
        <v>210</v>
      </c>
      <c r="I192" s="499">
        <v>1</v>
      </c>
      <c r="J192" s="499">
        <v>2</v>
      </c>
      <c r="K192" s="499">
        <v>3</v>
      </c>
      <c r="L192" s="498"/>
      <c r="M192" s="236" t="s">
        <v>210</v>
      </c>
      <c r="N192" s="236" t="s">
        <v>210</v>
      </c>
      <c r="O192" s="236" t="s">
        <v>210</v>
      </c>
      <c r="P192" s="236" t="s">
        <v>210</v>
      </c>
      <c r="Q192" s="236" t="s">
        <v>210</v>
      </c>
      <c r="R192" s="236" t="s">
        <v>210</v>
      </c>
      <c r="S192" s="499"/>
      <c r="T192" s="499"/>
      <c r="U192" s="499"/>
      <c r="V192" s="498"/>
      <c r="W192" s="236" t="s">
        <v>210</v>
      </c>
      <c r="X192" s="236" t="s">
        <v>210</v>
      </c>
      <c r="Y192" s="236" t="s">
        <v>210</v>
      </c>
      <c r="Z192" s="236" t="s">
        <v>210</v>
      </c>
      <c r="AA192" s="236" t="s">
        <v>210</v>
      </c>
      <c r="AB192" s="236" t="s">
        <v>210</v>
      </c>
      <c r="AC192" s="499"/>
      <c r="AD192" s="499"/>
      <c r="AE192" s="499"/>
      <c r="AF192" s="498"/>
      <c r="AG192" s="236" t="s">
        <v>210</v>
      </c>
      <c r="AH192" s="236">
        <v>1</v>
      </c>
      <c r="AI192" s="236">
        <v>1</v>
      </c>
      <c r="AJ192" s="236" t="s">
        <v>210</v>
      </c>
      <c r="AK192" s="236" t="s">
        <v>210</v>
      </c>
      <c r="AL192" s="499">
        <v>1</v>
      </c>
      <c r="AM192" s="499">
        <v>2</v>
      </c>
      <c r="AN192" s="501">
        <v>3</v>
      </c>
    </row>
    <row r="193" spans="1:40">
      <c r="A193" s="8" t="s">
        <v>14</v>
      </c>
      <c r="B193" s="8"/>
      <c r="C193" s="8" t="s">
        <v>231</v>
      </c>
      <c r="D193" s="236" t="s">
        <v>210</v>
      </c>
      <c r="E193" s="236" t="s">
        <v>210</v>
      </c>
      <c r="F193" s="236" t="s">
        <v>210</v>
      </c>
      <c r="G193" s="236">
        <v>1</v>
      </c>
      <c r="H193" s="236" t="s">
        <v>210</v>
      </c>
      <c r="I193" s="499"/>
      <c r="J193" s="499">
        <v>1</v>
      </c>
      <c r="K193" s="499"/>
      <c r="L193" s="498"/>
      <c r="M193" s="236" t="s">
        <v>210</v>
      </c>
      <c r="N193" s="236" t="s">
        <v>210</v>
      </c>
      <c r="O193" s="236" t="s">
        <v>210</v>
      </c>
      <c r="P193" s="236" t="s">
        <v>210</v>
      </c>
      <c r="Q193" s="236" t="s">
        <v>210</v>
      </c>
      <c r="R193" s="236" t="s">
        <v>210</v>
      </c>
      <c r="S193" s="499"/>
      <c r="T193" s="499"/>
      <c r="U193" s="499"/>
      <c r="V193" s="498"/>
      <c r="W193" s="236" t="s">
        <v>210</v>
      </c>
      <c r="X193" s="236" t="s">
        <v>210</v>
      </c>
      <c r="Y193" s="236" t="s">
        <v>210</v>
      </c>
      <c r="Z193" s="236" t="s">
        <v>210</v>
      </c>
      <c r="AA193" s="236" t="s">
        <v>210</v>
      </c>
      <c r="AB193" s="236" t="s">
        <v>210</v>
      </c>
      <c r="AC193" s="499"/>
      <c r="AD193" s="499">
        <v>1</v>
      </c>
      <c r="AE193" s="499"/>
      <c r="AF193" s="498"/>
      <c r="AG193" s="236" t="s">
        <v>210</v>
      </c>
      <c r="AH193" s="236" t="s">
        <v>210</v>
      </c>
      <c r="AI193" s="236" t="s">
        <v>210</v>
      </c>
      <c r="AJ193" s="236">
        <v>1</v>
      </c>
      <c r="AK193" s="236" t="s">
        <v>210</v>
      </c>
      <c r="AL193" s="499"/>
      <c r="AM193" s="499"/>
      <c r="AN193" s="501"/>
    </row>
    <row r="194" spans="1:40">
      <c r="A194" s="8" t="s">
        <v>14</v>
      </c>
      <c r="B194" s="8"/>
      <c r="C194" s="8" t="s">
        <v>477</v>
      </c>
      <c r="D194" s="236">
        <v>3</v>
      </c>
      <c r="E194" s="236">
        <v>3</v>
      </c>
      <c r="F194" s="236">
        <v>7</v>
      </c>
      <c r="G194" s="236">
        <v>4</v>
      </c>
      <c r="H194" s="455">
        <v>3</v>
      </c>
      <c r="I194" s="159">
        <v>1</v>
      </c>
      <c r="J194" s="159"/>
      <c r="K194" s="159"/>
      <c r="L194" s="498"/>
      <c r="M194" s="236" t="s">
        <v>210</v>
      </c>
      <c r="N194" s="236" t="s">
        <v>210</v>
      </c>
      <c r="O194" s="236" t="s">
        <v>210</v>
      </c>
      <c r="P194" s="236" t="s">
        <v>210</v>
      </c>
      <c r="Q194" s="236" t="s">
        <v>210</v>
      </c>
      <c r="R194" s="236" t="s">
        <v>210</v>
      </c>
      <c r="S194" s="499"/>
      <c r="T194" s="499"/>
      <c r="U194" s="499"/>
      <c r="V194" s="498"/>
      <c r="W194" s="236">
        <v>2</v>
      </c>
      <c r="X194" s="236">
        <v>2</v>
      </c>
      <c r="Y194" s="236">
        <v>1</v>
      </c>
      <c r="Z194" s="236">
        <v>4</v>
      </c>
      <c r="AA194" s="236">
        <v>2</v>
      </c>
      <c r="AB194" s="500">
        <v>2</v>
      </c>
      <c r="AC194" s="501">
        <v>1</v>
      </c>
      <c r="AD194" s="501"/>
      <c r="AE194" s="501"/>
      <c r="AF194" s="498"/>
      <c r="AG194" s="236">
        <v>1</v>
      </c>
      <c r="AH194" s="236">
        <v>2</v>
      </c>
      <c r="AI194" s="236">
        <v>3</v>
      </c>
      <c r="AJ194" s="236">
        <v>2</v>
      </c>
      <c r="AK194" s="500">
        <v>1</v>
      </c>
      <c r="AL194" s="501"/>
      <c r="AM194" s="501"/>
      <c r="AN194" s="501"/>
    </row>
    <row r="195" spans="1:40">
      <c r="A195" s="8" t="s">
        <v>14</v>
      </c>
      <c r="B195" s="8"/>
      <c r="C195" s="8" t="s">
        <v>232</v>
      </c>
      <c r="D195" s="236">
        <v>11</v>
      </c>
      <c r="E195" s="236">
        <v>2</v>
      </c>
      <c r="F195" s="236">
        <v>3</v>
      </c>
      <c r="G195" s="236">
        <v>3</v>
      </c>
      <c r="H195" s="455">
        <v>5</v>
      </c>
      <c r="I195" s="159">
        <v>5</v>
      </c>
      <c r="J195" s="159">
        <v>9</v>
      </c>
      <c r="K195" s="159">
        <v>12</v>
      </c>
      <c r="L195" s="498"/>
      <c r="M195" s="236" t="s">
        <v>210</v>
      </c>
      <c r="N195" s="236">
        <v>1</v>
      </c>
      <c r="O195" s="236" t="s">
        <v>210</v>
      </c>
      <c r="P195" s="236">
        <v>1</v>
      </c>
      <c r="Q195" s="236">
        <v>1</v>
      </c>
      <c r="R195" s="500">
        <v>1</v>
      </c>
      <c r="S195" s="501">
        <v>2</v>
      </c>
      <c r="T195" s="501">
        <v>6</v>
      </c>
      <c r="U195" s="501">
        <v>4</v>
      </c>
      <c r="V195" s="498"/>
      <c r="W195" s="236" t="s">
        <v>210</v>
      </c>
      <c r="X195" s="236" t="s">
        <v>210</v>
      </c>
      <c r="Y195" s="236">
        <v>1</v>
      </c>
      <c r="Z195" s="236">
        <v>1</v>
      </c>
      <c r="AA195" s="236" t="s">
        <v>210</v>
      </c>
      <c r="AB195" s="455">
        <v>2</v>
      </c>
      <c r="AC195" s="159">
        <v>1</v>
      </c>
      <c r="AD195" s="159">
        <v>1</v>
      </c>
      <c r="AE195" s="159">
        <v>3</v>
      </c>
      <c r="AF195" s="498"/>
      <c r="AG195" s="236">
        <v>10</v>
      </c>
      <c r="AH195" s="236">
        <v>1</v>
      </c>
      <c r="AI195" s="236">
        <v>1</v>
      </c>
      <c r="AJ195" s="236">
        <v>2</v>
      </c>
      <c r="AK195" s="500">
        <v>2</v>
      </c>
      <c r="AL195" s="501">
        <v>2</v>
      </c>
      <c r="AM195" s="501">
        <v>2</v>
      </c>
      <c r="AN195" s="501">
        <v>5</v>
      </c>
    </row>
    <row r="196" spans="1:40">
      <c r="A196" s="8" t="s">
        <v>14</v>
      </c>
      <c r="B196" s="8" t="s">
        <v>233</v>
      </c>
      <c r="C196" s="8"/>
      <c r="D196" s="236" t="s">
        <v>210</v>
      </c>
      <c r="E196" s="236" t="s">
        <v>210</v>
      </c>
      <c r="F196" s="236" t="s">
        <v>210</v>
      </c>
      <c r="G196" s="236" t="s">
        <v>210</v>
      </c>
      <c r="H196" s="236" t="s">
        <v>210</v>
      </c>
      <c r="I196" s="499">
        <v>2</v>
      </c>
      <c r="J196" s="499"/>
      <c r="K196" s="499">
        <v>2</v>
      </c>
      <c r="L196" s="498"/>
      <c r="M196" s="236">
        <v>6</v>
      </c>
      <c r="N196" s="236" t="s">
        <v>210</v>
      </c>
      <c r="O196" s="236" t="s">
        <v>210</v>
      </c>
      <c r="P196" s="236" t="s">
        <v>210</v>
      </c>
      <c r="Q196" s="236" t="s">
        <v>210</v>
      </c>
      <c r="R196" s="236" t="s">
        <v>210</v>
      </c>
      <c r="S196" s="499"/>
      <c r="T196" s="499"/>
      <c r="U196" s="499"/>
      <c r="V196" s="498"/>
      <c r="W196" s="236" t="s">
        <v>210</v>
      </c>
      <c r="X196" s="236" t="s">
        <v>210</v>
      </c>
      <c r="Y196" s="236" t="s">
        <v>210</v>
      </c>
      <c r="Z196" s="236" t="s">
        <v>210</v>
      </c>
      <c r="AA196" s="236" t="s">
        <v>210</v>
      </c>
      <c r="AB196" s="236" t="s">
        <v>210</v>
      </c>
      <c r="AC196" s="499"/>
      <c r="AD196" s="499"/>
      <c r="AE196" s="499"/>
      <c r="AF196" s="498"/>
      <c r="AG196" s="236" t="s">
        <v>210</v>
      </c>
      <c r="AH196" s="236" t="s">
        <v>210</v>
      </c>
      <c r="AI196" s="236" t="s">
        <v>210</v>
      </c>
      <c r="AJ196" s="236" t="s">
        <v>210</v>
      </c>
      <c r="AK196" s="236" t="s">
        <v>210</v>
      </c>
      <c r="AL196" s="499">
        <v>2</v>
      </c>
      <c r="AM196" s="499"/>
      <c r="AN196" s="501">
        <v>2</v>
      </c>
    </row>
    <row r="197" spans="1:40">
      <c r="A197" s="8" t="s">
        <v>14</v>
      </c>
      <c r="B197" s="8"/>
      <c r="C197" s="8" t="s">
        <v>234</v>
      </c>
      <c r="D197" s="236" t="s">
        <v>210</v>
      </c>
      <c r="E197" s="236" t="s">
        <v>210</v>
      </c>
      <c r="F197" s="236" t="s">
        <v>210</v>
      </c>
      <c r="G197" s="236" t="s">
        <v>210</v>
      </c>
      <c r="H197" s="455">
        <v>1</v>
      </c>
      <c r="I197" s="159"/>
      <c r="J197" s="159"/>
      <c r="K197" s="508"/>
      <c r="L197" s="498"/>
      <c r="M197" s="236" t="s">
        <v>210</v>
      </c>
      <c r="N197" s="236" t="s">
        <v>210</v>
      </c>
      <c r="O197" s="236" t="s">
        <v>210</v>
      </c>
      <c r="P197" s="236" t="s">
        <v>210</v>
      </c>
      <c r="Q197" s="236" t="s">
        <v>210</v>
      </c>
      <c r="R197" s="236" t="s">
        <v>210</v>
      </c>
      <c r="S197" s="499"/>
      <c r="T197" s="499"/>
      <c r="U197" s="502"/>
      <c r="V197" s="498"/>
      <c r="W197" s="236" t="s">
        <v>210</v>
      </c>
      <c r="X197" s="236" t="s">
        <v>210</v>
      </c>
      <c r="Y197" s="236" t="s">
        <v>210</v>
      </c>
      <c r="Z197" s="236" t="s">
        <v>210</v>
      </c>
      <c r="AA197" s="236" t="s">
        <v>210</v>
      </c>
      <c r="AB197" s="455">
        <v>1</v>
      </c>
      <c r="AC197" s="159"/>
      <c r="AD197" s="159"/>
      <c r="AE197" s="508"/>
      <c r="AF197" s="498"/>
      <c r="AG197" s="236" t="s">
        <v>210</v>
      </c>
      <c r="AH197" s="236" t="s">
        <v>210</v>
      </c>
      <c r="AI197" s="236" t="s">
        <v>210</v>
      </c>
      <c r="AJ197" s="236" t="s">
        <v>210</v>
      </c>
      <c r="AK197" s="236" t="s">
        <v>210</v>
      </c>
      <c r="AL197" s="499"/>
      <c r="AM197" s="499"/>
      <c r="AN197" s="502"/>
    </row>
    <row r="198" spans="1:40">
      <c r="A198" s="8" t="s">
        <v>14</v>
      </c>
      <c r="B198" s="8"/>
      <c r="C198" s="8" t="s">
        <v>235</v>
      </c>
      <c r="D198" s="236">
        <v>2</v>
      </c>
      <c r="E198" s="236">
        <v>1</v>
      </c>
      <c r="F198" s="236">
        <v>3</v>
      </c>
      <c r="G198" s="236">
        <v>3</v>
      </c>
      <c r="H198" s="455">
        <v>1</v>
      </c>
      <c r="I198" s="159">
        <v>5</v>
      </c>
      <c r="J198" s="159">
        <v>2</v>
      </c>
      <c r="K198" s="159"/>
      <c r="L198" s="498"/>
      <c r="M198" s="236" t="s">
        <v>210</v>
      </c>
      <c r="N198" s="236" t="s">
        <v>210</v>
      </c>
      <c r="O198" s="236" t="s">
        <v>210</v>
      </c>
      <c r="P198" s="236" t="s">
        <v>210</v>
      </c>
      <c r="Q198" s="236" t="s">
        <v>210</v>
      </c>
      <c r="R198" s="236" t="s">
        <v>210</v>
      </c>
      <c r="S198" s="499"/>
      <c r="T198" s="499"/>
      <c r="U198" s="499"/>
      <c r="V198" s="498"/>
      <c r="W198" s="236" t="s">
        <v>210</v>
      </c>
      <c r="X198" s="236" t="s">
        <v>210</v>
      </c>
      <c r="Y198" s="236" t="s">
        <v>210</v>
      </c>
      <c r="Z198" s="236" t="s">
        <v>210</v>
      </c>
      <c r="AA198" s="236" t="s">
        <v>210</v>
      </c>
      <c r="AB198" s="236" t="s">
        <v>210</v>
      </c>
      <c r="AC198" s="499"/>
      <c r="AD198" s="499"/>
      <c r="AE198" s="499"/>
      <c r="AF198" s="498"/>
      <c r="AG198" s="236">
        <v>2</v>
      </c>
      <c r="AH198" s="236">
        <v>1</v>
      </c>
      <c r="AI198" s="236">
        <v>3</v>
      </c>
      <c r="AJ198" s="236">
        <v>3</v>
      </c>
      <c r="AK198" s="500">
        <v>1</v>
      </c>
      <c r="AL198" s="501">
        <v>5</v>
      </c>
      <c r="AM198" s="501">
        <v>2</v>
      </c>
      <c r="AN198" s="501"/>
    </row>
    <row r="199" spans="1:40">
      <c r="A199" s="8" t="s">
        <v>14</v>
      </c>
      <c r="B199" s="8"/>
      <c r="C199" s="8" t="s">
        <v>236</v>
      </c>
      <c r="D199" s="236" t="s">
        <v>210</v>
      </c>
      <c r="E199" s="236" t="s">
        <v>210</v>
      </c>
      <c r="F199" s="236" t="s">
        <v>210</v>
      </c>
      <c r="G199" s="236" t="s">
        <v>210</v>
      </c>
      <c r="H199" s="236" t="s">
        <v>210</v>
      </c>
      <c r="I199" s="499"/>
      <c r="J199" s="499">
        <v>7</v>
      </c>
      <c r="K199" s="499">
        <v>6</v>
      </c>
      <c r="L199" s="498"/>
      <c r="M199" s="236" t="s">
        <v>210</v>
      </c>
      <c r="N199" s="236" t="s">
        <v>210</v>
      </c>
      <c r="O199" s="236" t="s">
        <v>210</v>
      </c>
      <c r="P199" s="236" t="s">
        <v>210</v>
      </c>
      <c r="Q199" s="236" t="s">
        <v>210</v>
      </c>
      <c r="R199" s="236" t="s">
        <v>210</v>
      </c>
      <c r="S199" s="499"/>
      <c r="T199" s="499"/>
      <c r="U199" s="499"/>
      <c r="V199" s="498"/>
      <c r="W199" s="236" t="s">
        <v>210</v>
      </c>
      <c r="X199" s="236" t="s">
        <v>210</v>
      </c>
      <c r="Y199" s="236" t="s">
        <v>210</v>
      </c>
      <c r="Z199" s="236" t="s">
        <v>210</v>
      </c>
      <c r="AA199" s="236" t="s">
        <v>210</v>
      </c>
      <c r="AB199" s="236" t="s">
        <v>210</v>
      </c>
      <c r="AC199" s="499"/>
      <c r="AD199" s="499">
        <v>7</v>
      </c>
      <c r="AE199" s="499"/>
      <c r="AF199" s="498"/>
      <c r="AG199" s="236" t="s">
        <v>210</v>
      </c>
      <c r="AH199" s="236" t="s">
        <v>210</v>
      </c>
      <c r="AI199" s="236" t="s">
        <v>210</v>
      </c>
      <c r="AJ199" s="236" t="s">
        <v>210</v>
      </c>
      <c r="AK199" s="236" t="s">
        <v>210</v>
      </c>
      <c r="AL199" s="499"/>
      <c r="AM199" s="499"/>
      <c r="AN199" s="501">
        <v>6</v>
      </c>
    </row>
    <row r="200" spans="1:40">
      <c r="A200" s="8" t="s">
        <v>14</v>
      </c>
      <c r="B200" s="8"/>
      <c r="C200" s="8" t="s">
        <v>237</v>
      </c>
      <c r="D200" s="236" t="s">
        <v>210</v>
      </c>
      <c r="E200" s="236" t="s">
        <v>210</v>
      </c>
      <c r="F200" s="236" t="s">
        <v>210</v>
      </c>
      <c r="G200" s="236" t="s">
        <v>210</v>
      </c>
      <c r="H200" s="236" t="s">
        <v>210</v>
      </c>
      <c r="I200" s="499"/>
      <c r="J200" s="499"/>
      <c r="K200" s="502"/>
      <c r="L200" s="498"/>
      <c r="M200" s="236" t="s">
        <v>210</v>
      </c>
      <c r="N200" s="236" t="s">
        <v>210</v>
      </c>
      <c r="O200" s="236" t="s">
        <v>210</v>
      </c>
      <c r="P200" s="236" t="s">
        <v>210</v>
      </c>
      <c r="Q200" s="236" t="s">
        <v>210</v>
      </c>
      <c r="R200" s="236" t="s">
        <v>210</v>
      </c>
      <c r="S200" s="499"/>
      <c r="T200" s="499"/>
      <c r="U200" s="502"/>
      <c r="V200" s="498"/>
      <c r="W200" s="236" t="s">
        <v>210</v>
      </c>
      <c r="X200" s="236" t="s">
        <v>210</v>
      </c>
      <c r="Y200" s="236" t="s">
        <v>210</v>
      </c>
      <c r="Z200" s="236" t="s">
        <v>210</v>
      </c>
      <c r="AA200" s="236" t="s">
        <v>210</v>
      </c>
      <c r="AB200" s="236" t="s">
        <v>210</v>
      </c>
      <c r="AC200" s="499"/>
      <c r="AD200" s="499"/>
      <c r="AE200" s="502"/>
      <c r="AF200" s="498"/>
      <c r="AG200" s="236" t="s">
        <v>210</v>
      </c>
      <c r="AH200" s="236" t="s">
        <v>210</v>
      </c>
      <c r="AI200" s="236" t="s">
        <v>210</v>
      </c>
      <c r="AJ200" s="236" t="s">
        <v>210</v>
      </c>
      <c r="AK200" s="236" t="s">
        <v>210</v>
      </c>
      <c r="AL200" s="499"/>
      <c r="AM200" s="499"/>
      <c r="AN200" s="502"/>
    </row>
    <row r="201" spans="1:40">
      <c r="A201" s="8" t="s">
        <v>14</v>
      </c>
      <c r="B201" s="8"/>
      <c r="C201" s="8" t="s">
        <v>238</v>
      </c>
      <c r="D201" s="236">
        <v>1</v>
      </c>
      <c r="E201" s="236">
        <v>2</v>
      </c>
      <c r="F201" s="236">
        <v>4</v>
      </c>
      <c r="G201" s="236">
        <v>5</v>
      </c>
      <c r="H201" s="455">
        <v>2</v>
      </c>
      <c r="I201" s="159">
        <v>4</v>
      </c>
      <c r="J201" s="159">
        <v>9</v>
      </c>
      <c r="K201" s="159">
        <v>12</v>
      </c>
      <c r="L201" s="498"/>
      <c r="M201" s="236" t="s">
        <v>210</v>
      </c>
      <c r="N201" s="236" t="s">
        <v>210</v>
      </c>
      <c r="O201" s="236" t="s">
        <v>210</v>
      </c>
      <c r="P201" s="236" t="s">
        <v>210</v>
      </c>
      <c r="Q201" s="236" t="s">
        <v>210</v>
      </c>
      <c r="R201" s="236" t="s">
        <v>210</v>
      </c>
      <c r="S201" s="499"/>
      <c r="T201" s="499"/>
      <c r="U201" s="499"/>
      <c r="V201" s="498"/>
      <c r="W201" s="236" t="s">
        <v>210</v>
      </c>
      <c r="X201" s="236" t="s">
        <v>210</v>
      </c>
      <c r="Y201" s="236">
        <v>2</v>
      </c>
      <c r="Z201" s="236">
        <v>1</v>
      </c>
      <c r="AA201" s="236" t="s">
        <v>210</v>
      </c>
      <c r="AB201" s="236" t="s">
        <v>210</v>
      </c>
      <c r="AC201" s="499">
        <v>1</v>
      </c>
      <c r="AD201" s="499"/>
      <c r="AE201" s="499">
        <v>2</v>
      </c>
      <c r="AF201" s="498"/>
      <c r="AG201" s="236">
        <v>1</v>
      </c>
      <c r="AH201" s="236" t="s">
        <v>210</v>
      </c>
      <c r="AI201" s="236">
        <v>3</v>
      </c>
      <c r="AJ201" s="236">
        <v>5</v>
      </c>
      <c r="AK201" s="500">
        <v>2</v>
      </c>
      <c r="AL201" s="501">
        <v>3</v>
      </c>
      <c r="AM201" s="501">
        <v>9</v>
      </c>
      <c r="AN201" s="501">
        <v>10</v>
      </c>
    </row>
    <row r="202" spans="1:40">
      <c r="A202" s="8" t="s">
        <v>14</v>
      </c>
      <c r="B202" s="8"/>
      <c r="C202" s="8" t="s">
        <v>239</v>
      </c>
      <c r="D202" s="236">
        <v>2</v>
      </c>
      <c r="E202" s="236">
        <v>2</v>
      </c>
      <c r="F202" s="236">
        <v>2</v>
      </c>
      <c r="G202" s="236">
        <v>1</v>
      </c>
      <c r="H202" s="455">
        <v>7</v>
      </c>
      <c r="I202" s="159">
        <v>8</v>
      </c>
      <c r="J202" s="159">
        <v>7</v>
      </c>
      <c r="K202" s="159">
        <v>9</v>
      </c>
      <c r="L202" s="498"/>
      <c r="M202" s="236" t="s">
        <v>210</v>
      </c>
      <c r="N202" s="236" t="s">
        <v>210</v>
      </c>
      <c r="O202" s="236" t="s">
        <v>210</v>
      </c>
      <c r="P202" s="236" t="s">
        <v>210</v>
      </c>
      <c r="Q202" s="236" t="s">
        <v>210</v>
      </c>
      <c r="R202" s="236" t="s">
        <v>210</v>
      </c>
      <c r="S202" s="499"/>
      <c r="T202" s="499"/>
      <c r="U202" s="499"/>
      <c r="V202" s="498"/>
      <c r="W202" s="236" t="s">
        <v>210</v>
      </c>
      <c r="X202" s="236" t="s">
        <v>210</v>
      </c>
      <c r="Y202" s="236" t="s">
        <v>210</v>
      </c>
      <c r="Z202" s="236" t="s">
        <v>210</v>
      </c>
      <c r="AA202" s="236" t="s">
        <v>210</v>
      </c>
      <c r="AB202" s="236" t="s">
        <v>210</v>
      </c>
      <c r="AC202" s="499"/>
      <c r="AD202" s="499"/>
      <c r="AE202" s="499"/>
      <c r="AF202" s="498"/>
      <c r="AG202" s="236">
        <v>2</v>
      </c>
      <c r="AH202" s="236">
        <v>2</v>
      </c>
      <c r="AI202" s="236">
        <v>2</v>
      </c>
      <c r="AJ202" s="236">
        <v>1</v>
      </c>
      <c r="AK202" s="500">
        <v>7</v>
      </c>
      <c r="AL202" s="501">
        <v>8</v>
      </c>
      <c r="AM202" s="501">
        <v>7</v>
      </c>
      <c r="AN202" s="501">
        <v>9</v>
      </c>
    </row>
    <row r="203" spans="1:40">
      <c r="A203" s="8" t="s">
        <v>14</v>
      </c>
      <c r="B203" s="8"/>
      <c r="C203" s="8" t="s">
        <v>240</v>
      </c>
      <c r="D203" s="236">
        <v>1</v>
      </c>
      <c r="E203" s="236" t="s">
        <v>210</v>
      </c>
      <c r="F203" s="236" t="s">
        <v>210</v>
      </c>
      <c r="G203" s="236" t="s">
        <v>210</v>
      </c>
      <c r="H203" s="455">
        <v>1</v>
      </c>
      <c r="I203" s="159"/>
      <c r="J203" s="159"/>
      <c r="K203" s="159">
        <v>2</v>
      </c>
      <c r="L203" s="498"/>
      <c r="M203" s="236" t="s">
        <v>210</v>
      </c>
      <c r="N203" s="236" t="s">
        <v>210</v>
      </c>
      <c r="O203" s="236" t="s">
        <v>210</v>
      </c>
      <c r="P203" s="236" t="s">
        <v>210</v>
      </c>
      <c r="Q203" s="236" t="s">
        <v>210</v>
      </c>
      <c r="R203" s="236" t="s">
        <v>210</v>
      </c>
      <c r="S203" s="499"/>
      <c r="T203" s="499"/>
      <c r="U203" s="499"/>
      <c r="V203" s="498"/>
      <c r="W203" s="236" t="s">
        <v>210</v>
      </c>
      <c r="X203" s="236" t="s">
        <v>210</v>
      </c>
      <c r="Y203" s="236" t="s">
        <v>210</v>
      </c>
      <c r="Z203" s="236" t="s">
        <v>210</v>
      </c>
      <c r="AA203" s="236" t="s">
        <v>210</v>
      </c>
      <c r="AB203" s="236" t="s">
        <v>210</v>
      </c>
      <c r="AC203" s="499"/>
      <c r="AD203" s="499"/>
      <c r="AE203" s="499"/>
      <c r="AF203" s="498"/>
      <c r="AG203" s="236">
        <v>1</v>
      </c>
      <c r="AH203" s="236" t="s">
        <v>210</v>
      </c>
      <c r="AI203" s="236" t="s">
        <v>210</v>
      </c>
      <c r="AJ203" s="236" t="s">
        <v>210</v>
      </c>
      <c r="AK203" s="500">
        <v>1</v>
      </c>
      <c r="AL203" s="501"/>
      <c r="AM203" s="501"/>
      <c r="AN203" s="501">
        <v>2</v>
      </c>
    </row>
    <row r="204" spans="1:40">
      <c r="A204" s="8" t="s">
        <v>14</v>
      </c>
      <c r="B204" s="8"/>
      <c r="C204" s="8" t="s">
        <v>241</v>
      </c>
      <c r="D204" s="236" t="s">
        <v>210</v>
      </c>
      <c r="E204" s="236" t="s">
        <v>210</v>
      </c>
      <c r="F204" s="236" t="s">
        <v>210</v>
      </c>
      <c r="G204" s="236" t="s">
        <v>210</v>
      </c>
      <c r="H204" s="236" t="s">
        <v>210</v>
      </c>
      <c r="I204" s="499"/>
      <c r="J204" s="499"/>
      <c r="K204" s="499"/>
      <c r="L204" s="498"/>
      <c r="M204" s="236" t="s">
        <v>210</v>
      </c>
      <c r="N204" s="236" t="s">
        <v>210</v>
      </c>
      <c r="O204" s="236" t="s">
        <v>210</v>
      </c>
      <c r="P204" s="236" t="s">
        <v>210</v>
      </c>
      <c r="Q204" s="236" t="s">
        <v>210</v>
      </c>
      <c r="R204" s="236" t="s">
        <v>210</v>
      </c>
      <c r="S204" s="499"/>
      <c r="T204" s="499"/>
      <c r="U204" s="499"/>
      <c r="V204" s="498"/>
      <c r="W204" s="236" t="s">
        <v>210</v>
      </c>
      <c r="X204" s="236" t="s">
        <v>210</v>
      </c>
      <c r="Y204" s="236" t="s">
        <v>210</v>
      </c>
      <c r="Z204" s="236" t="s">
        <v>210</v>
      </c>
      <c r="AA204" s="236" t="s">
        <v>210</v>
      </c>
      <c r="AB204" s="236" t="s">
        <v>210</v>
      </c>
      <c r="AC204" s="499"/>
      <c r="AD204" s="499"/>
      <c r="AE204" s="499"/>
      <c r="AF204" s="498"/>
      <c r="AG204" s="236" t="s">
        <v>210</v>
      </c>
      <c r="AH204" s="236" t="s">
        <v>210</v>
      </c>
      <c r="AI204" s="236" t="s">
        <v>210</v>
      </c>
      <c r="AJ204" s="236" t="s">
        <v>210</v>
      </c>
      <c r="AK204" s="236" t="s">
        <v>210</v>
      </c>
      <c r="AL204" s="499"/>
      <c r="AM204" s="499"/>
      <c r="AN204" s="501"/>
    </row>
    <row r="205" spans="1:40">
      <c r="A205" s="8" t="s">
        <v>14</v>
      </c>
      <c r="B205" s="8"/>
      <c r="C205" s="8" t="s">
        <v>478</v>
      </c>
      <c r="D205" s="236" t="s">
        <v>210</v>
      </c>
      <c r="E205" s="236" t="s">
        <v>210</v>
      </c>
      <c r="F205" s="236" t="s">
        <v>210</v>
      </c>
      <c r="G205" s="236" t="s">
        <v>210</v>
      </c>
      <c r="H205" s="236" t="s">
        <v>210</v>
      </c>
      <c r="I205" s="499"/>
      <c r="J205" s="499"/>
      <c r="K205" s="499">
        <v>1</v>
      </c>
      <c r="L205" s="498"/>
      <c r="M205" s="236" t="s">
        <v>210</v>
      </c>
      <c r="N205" s="236" t="s">
        <v>210</v>
      </c>
      <c r="O205" s="236" t="s">
        <v>210</v>
      </c>
      <c r="P205" s="236" t="s">
        <v>210</v>
      </c>
      <c r="Q205" s="236" t="s">
        <v>210</v>
      </c>
      <c r="R205" s="236" t="s">
        <v>210</v>
      </c>
      <c r="S205" s="499"/>
      <c r="T205" s="499"/>
      <c r="U205" s="499"/>
      <c r="V205" s="498"/>
      <c r="W205" s="236" t="s">
        <v>210</v>
      </c>
      <c r="X205" s="236" t="s">
        <v>210</v>
      </c>
      <c r="Y205" s="236" t="s">
        <v>210</v>
      </c>
      <c r="Z205" s="236" t="s">
        <v>210</v>
      </c>
      <c r="AA205" s="236" t="s">
        <v>210</v>
      </c>
      <c r="AB205" s="236" t="s">
        <v>210</v>
      </c>
      <c r="AC205" s="499"/>
      <c r="AD205" s="499"/>
      <c r="AE205" s="499">
        <v>1</v>
      </c>
      <c r="AF205" s="498"/>
      <c r="AG205" s="236" t="s">
        <v>210</v>
      </c>
      <c r="AH205" s="236" t="s">
        <v>210</v>
      </c>
      <c r="AI205" s="236" t="s">
        <v>210</v>
      </c>
      <c r="AJ205" s="236" t="s">
        <v>210</v>
      </c>
      <c r="AK205" s="236" t="s">
        <v>210</v>
      </c>
      <c r="AL205" s="499"/>
      <c r="AM205" s="499"/>
      <c r="AN205" s="501"/>
    </row>
    <row r="206" spans="1:40">
      <c r="A206" s="8" t="s">
        <v>14</v>
      </c>
      <c r="B206" s="8"/>
      <c r="C206" s="8" t="s">
        <v>243</v>
      </c>
      <c r="D206" s="236" t="s">
        <v>210</v>
      </c>
      <c r="E206" s="236" t="s">
        <v>210</v>
      </c>
      <c r="F206" s="236" t="s">
        <v>210</v>
      </c>
      <c r="G206" s="236" t="s">
        <v>210</v>
      </c>
      <c r="H206" s="236" t="s">
        <v>210</v>
      </c>
      <c r="I206" s="499"/>
      <c r="J206" s="499"/>
      <c r="K206" s="502"/>
      <c r="L206" s="498"/>
      <c r="M206" s="236" t="s">
        <v>210</v>
      </c>
      <c r="N206" s="236" t="s">
        <v>210</v>
      </c>
      <c r="O206" s="236" t="s">
        <v>210</v>
      </c>
      <c r="P206" s="236" t="s">
        <v>210</v>
      </c>
      <c r="Q206" s="236" t="s">
        <v>210</v>
      </c>
      <c r="R206" s="236" t="s">
        <v>210</v>
      </c>
      <c r="S206" s="499"/>
      <c r="T206" s="499"/>
      <c r="U206" s="502"/>
      <c r="V206" s="498"/>
      <c r="W206" s="236" t="s">
        <v>210</v>
      </c>
      <c r="X206" s="236" t="s">
        <v>210</v>
      </c>
      <c r="Y206" s="236" t="s">
        <v>210</v>
      </c>
      <c r="Z206" s="236" t="s">
        <v>210</v>
      </c>
      <c r="AA206" s="236" t="s">
        <v>210</v>
      </c>
      <c r="AB206" s="236" t="s">
        <v>210</v>
      </c>
      <c r="AC206" s="499"/>
      <c r="AD206" s="499"/>
      <c r="AE206" s="502"/>
      <c r="AF206" s="498"/>
      <c r="AG206" s="236" t="s">
        <v>210</v>
      </c>
      <c r="AH206" s="236" t="s">
        <v>210</v>
      </c>
      <c r="AI206" s="236" t="s">
        <v>210</v>
      </c>
      <c r="AJ206" s="236" t="s">
        <v>210</v>
      </c>
      <c r="AK206" s="236" t="s">
        <v>210</v>
      </c>
      <c r="AL206" s="499"/>
      <c r="AM206" s="499"/>
      <c r="AN206" s="502"/>
    </row>
    <row r="207" spans="1:40">
      <c r="A207" s="8" t="s">
        <v>14</v>
      </c>
      <c r="B207" s="8"/>
      <c r="C207" s="8" t="s">
        <v>244</v>
      </c>
      <c r="D207" s="236" t="s">
        <v>210</v>
      </c>
      <c r="E207" s="236" t="s">
        <v>210</v>
      </c>
      <c r="F207" s="236" t="s">
        <v>210</v>
      </c>
      <c r="G207" s="236" t="s">
        <v>210</v>
      </c>
      <c r="H207" s="236" t="s">
        <v>210</v>
      </c>
      <c r="I207" s="499"/>
      <c r="J207" s="499"/>
      <c r="K207" s="502"/>
      <c r="L207" s="498"/>
      <c r="M207" s="236" t="s">
        <v>210</v>
      </c>
      <c r="N207" s="236" t="s">
        <v>210</v>
      </c>
      <c r="O207" s="236" t="s">
        <v>210</v>
      </c>
      <c r="P207" s="236" t="s">
        <v>210</v>
      </c>
      <c r="Q207" s="236" t="s">
        <v>210</v>
      </c>
      <c r="R207" s="236" t="s">
        <v>210</v>
      </c>
      <c r="S207" s="499"/>
      <c r="T207" s="499"/>
      <c r="U207" s="502"/>
      <c r="V207" s="498"/>
      <c r="W207" s="236" t="s">
        <v>210</v>
      </c>
      <c r="X207" s="236" t="s">
        <v>210</v>
      </c>
      <c r="Y207" s="236" t="s">
        <v>210</v>
      </c>
      <c r="Z207" s="236" t="s">
        <v>210</v>
      </c>
      <c r="AA207" s="236" t="s">
        <v>210</v>
      </c>
      <c r="AB207" s="236" t="s">
        <v>210</v>
      </c>
      <c r="AC207" s="499"/>
      <c r="AD207" s="499"/>
      <c r="AE207" s="502"/>
      <c r="AF207" s="498"/>
      <c r="AG207" s="236" t="s">
        <v>210</v>
      </c>
      <c r="AH207" s="236" t="s">
        <v>210</v>
      </c>
      <c r="AI207" s="236" t="s">
        <v>210</v>
      </c>
      <c r="AJ207" s="236" t="s">
        <v>210</v>
      </c>
      <c r="AK207" s="236" t="s">
        <v>210</v>
      </c>
      <c r="AL207" s="499"/>
      <c r="AM207" s="499"/>
      <c r="AN207" s="502"/>
    </row>
    <row r="208" spans="1:40">
      <c r="A208" s="8" t="s">
        <v>14</v>
      </c>
      <c r="B208" s="8"/>
      <c r="C208" s="8" t="s">
        <v>245</v>
      </c>
      <c r="D208" s="236">
        <v>8</v>
      </c>
      <c r="E208" s="236" t="s">
        <v>210</v>
      </c>
      <c r="F208" s="236">
        <v>1</v>
      </c>
      <c r="G208" s="236">
        <v>2</v>
      </c>
      <c r="H208" s="455">
        <v>3</v>
      </c>
      <c r="I208" s="159">
        <v>5</v>
      </c>
      <c r="J208" s="159"/>
      <c r="K208" s="159"/>
      <c r="L208" s="498"/>
      <c r="M208" s="236" t="s">
        <v>210</v>
      </c>
      <c r="N208" s="236" t="s">
        <v>210</v>
      </c>
      <c r="O208" s="236" t="s">
        <v>210</v>
      </c>
      <c r="P208" s="236" t="s">
        <v>210</v>
      </c>
      <c r="Q208" s="236" t="s">
        <v>210</v>
      </c>
      <c r="R208" s="236" t="s">
        <v>210</v>
      </c>
      <c r="S208" s="499"/>
      <c r="T208" s="499"/>
      <c r="U208" s="499"/>
      <c r="V208" s="498"/>
      <c r="W208" s="236" t="s">
        <v>210</v>
      </c>
      <c r="X208" s="236" t="s">
        <v>210</v>
      </c>
      <c r="Y208" s="236" t="s">
        <v>210</v>
      </c>
      <c r="Z208" s="236" t="s">
        <v>210</v>
      </c>
      <c r="AA208" s="236" t="s">
        <v>210</v>
      </c>
      <c r="AB208" s="236" t="s">
        <v>210</v>
      </c>
      <c r="AC208" s="499"/>
      <c r="AD208" s="499"/>
      <c r="AE208" s="499"/>
      <c r="AF208" s="498"/>
      <c r="AG208" s="236">
        <v>8</v>
      </c>
      <c r="AH208" s="236" t="s">
        <v>210</v>
      </c>
      <c r="AI208" s="236">
        <v>1</v>
      </c>
      <c r="AJ208" s="236">
        <v>2</v>
      </c>
      <c r="AK208" s="500">
        <v>3</v>
      </c>
      <c r="AL208" s="501">
        <v>5</v>
      </c>
      <c r="AM208" s="501"/>
      <c r="AN208" s="501"/>
    </row>
    <row r="209" spans="1:40">
      <c r="A209" s="8" t="s">
        <v>14</v>
      </c>
      <c r="B209" s="8"/>
      <c r="C209" s="8" t="s">
        <v>480</v>
      </c>
      <c r="D209" s="236">
        <v>1</v>
      </c>
      <c r="E209" s="236" t="s">
        <v>210</v>
      </c>
      <c r="F209" s="236">
        <v>1</v>
      </c>
      <c r="G209" s="236" t="s">
        <v>210</v>
      </c>
      <c r="H209" s="236" t="s">
        <v>210</v>
      </c>
      <c r="I209" s="499">
        <v>1</v>
      </c>
      <c r="J209" s="499"/>
      <c r="K209" s="499"/>
      <c r="L209" s="498"/>
      <c r="M209" s="236" t="s">
        <v>210</v>
      </c>
      <c r="N209" s="236" t="s">
        <v>210</v>
      </c>
      <c r="O209" s="236" t="s">
        <v>210</v>
      </c>
      <c r="P209" s="236" t="s">
        <v>210</v>
      </c>
      <c r="Q209" s="236" t="s">
        <v>210</v>
      </c>
      <c r="R209" s="236" t="s">
        <v>210</v>
      </c>
      <c r="S209" s="499"/>
      <c r="T209" s="499"/>
      <c r="U209" s="499"/>
      <c r="V209" s="498"/>
      <c r="W209" s="236" t="s">
        <v>210</v>
      </c>
      <c r="X209" s="236" t="s">
        <v>210</v>
      </c>
      <c r="Y209" s="236" t="s">
        <v>210</v>
      </c>
      <c r="Z209" s="236" t="s">
        <v>210</v>
      </c>
      <c r="AA209" s="236" t="s">
        <v>210</v>
      </c>
      <c r="AB209" s="236" t="s">
        <v>210</v>
      </c>
      <c r="AC209" s="499"/>
      <c r="AD209" s="499"/>
      <c r="AE209" s="499"/>
      <c r="AF209" s="498"/>
      <c r="AG209" s="236">
        <v>1</v>
      </c>
      <c r="AH209" s="236" t="s">
        <v>210</v>
      </c>
      <c r="AI209" s="236">
        <v>1</v>
      </c>
      <c r="AJ209" s="236" t="s">
        <v>210</v>
      </c>
      <c r="AK209" s="236" t="s">
        <v>210</v>
      </c>
      <c r="AL209" s="499">
        <v>1</v>
      </c>
      <c r="AM209" s="499"/>
      <c r="AN209" s="501"/>
    </row>
    <row r="210" spans="1:40">
      <c r="A210" s="8" t="s">
        <v>14</v>
      </c>
      <c r="B210" s="8"/>
      <c r="C210" s="8" t="s">
        <v>248</v>
      </c>
      <c r="D210" s="236">
        <v>4</v>
      </c>
      <c r="E210" s="236">
        <v>10</v>
      </c>
      <c r="F210" s="236">
        <v>1</v>
      </c>
      <c r="G210" s="236">
        <v>7</v>
      </c>
      <c r="H210" s="455">
        <v>2</v>
      </c>
      <c r="I210" s="159"/>
      <c r="J210" s="159">
        <v>1</v>
      </c>
      <c r="K210" s="159">
        <v>7</v>
      </c>
      <c r="L210" s="498"/>
      <c r="M210" s="236">
        <v>6</v>
      </c>
      <c r="N210" s="236">
        <v>2</v>
      </c>
      <c r="O210" s="236">
        <v>1</v>
      </c>
      <c r="P210" s="236" t="s">
        <v>210</v>
      </c>
      <c r="Q210" s="236">
        <v>2</v>
      </c>
      <c r="R210" s="236" t="s">
        <v>210</v>
      </c>
      <c r="S210" s="499"/>
      <c r="T210" s="499"/>
      <c r="U210" s="499">
        <v>2</v>
      </c>
      <c r="V210" s="498"/>
      <c r="W210" s="236" t="s">
        <v>210</v>
      </c>
      <c r="X210" s="236" t="s">
        <v>210</v>
      </c>
      <c r="Y210" s="236">
        <v>3</v>
      </c>
      <c r="Z210" s="236">
        <v>1</v>
      </c>
      <c r="AA210" s="236">
        <v>4</v>
      </c>
      <c r="AB210" s="236" t="s">
        <v>210</v>
      </c>
      <c r="AC210" s="499"/>
      <c r="AD210" s="499">
        <v>1</v>
      </c>
      <c r="AE210" s="499">
        <v>2</v>
      </c>
      <c r="AF210" s="498"/>
      <c r="AG210" s="236">
        <v>2</v>
      </c>
      <c r="AH210" s="236">
        <v>6</v>
      </c>
      <c r="AI210" s="236" t="s">
        <v>210</v>
      </c>
      <c r="AJ210" s="236">
        <v>1</v>
      </c>
      <c r="AK210" s="500">
        <v>2</v>
      </c>
      <c r="AL210" s="501"/>
      <c r="AM210" s="501"/>
      <c r="AN210" s="501">
        <v>3</v>
      </c>
    </row>
    <row r="211" spans="1:40">
      <c r="A211" s="8" t="s">
        <v>14</v>
      </c>
      <c r="B211" s="8" t="s">
        <v>249</v>
      </c>
      <c r="C211" s="8"/>
      <c r="D211" s="236" t="s">
        <v>210</v>
      </c>
      <c r="E211" s="236">
        <v>2</v>
      </c>
      <c r="F211" s="236">
        <v>1</v>
      </c>
      <c r="G211" s="236" t="s">
        <v>210</v>
      </c>
      <c r="H211" s="455">
        <v>1</v>
      </c>
      <c r="I211" s="159"/>
      <c r="J211" s="159">
        <v>1</v>
      </c>
      <c r="K211" s="159">
        <v>1</v>
      </c>
      <c r="L211" s="498"/>
      <c r="M211" s="236" t="s">
        <v>210</v>
      </c>
      <c r="N211" s="236" t="s">
        <v>210</v>
      </c>
      <c r="O211" s="236" t="s">
        <v>210</v>
      </c>
      <c r="P211" s="236" t="s">
        <v>210</v>
      </c>
      <c r="Q211" s="236" t="s">
        <v>210</v>
      </c>
      <c r="R211" s="236" t="s">
        <v>210</v>
      </c>
      <c r="S211" s="499"/>
      <c r="T211" s="499"/>
      <c r="U211" s="499"/>
      <c r="V211" s="498"/>
      <c r="W211" s="236">
        <v>11</v>
      </c>
      <c r="X211" s="236" t="s">
        <v>210</v>
      </c>
      <c r="Y211" s="236">
        <v>1</v>
      </c>
      <c r="Z211" s="236">
        <v>1</v>
      </c>
      <c r="AA211" s="236" t="s">
        <v>210</v>
      </c>
      <c r="AB211" s="500">
        <v>1</v>
      </c>
      <c r="AC211" s="501"/>
      <c r="AD211" s="501">
        <v>1</v>
      </c>
      <c r="AE211" s="501">
        <v>1</v>
      </c>
      <c r="AF211" s="498"/>
      <c r="AG211" s="236" t="s">
        <v>210</v>
      </c>
      <c r="AH211" s="236">
        <v>1</v>
      </c>
      <c r="AI211" s="236" t="s">
        <v>210</v>
      </c>
      <c r="AJ211" s="236" t="s">
        <v>210</v>
      </c>
      <c r="AK211" s="236" t="s">
        <v>210</v>
      </c>
      <c r="AL211" s="499"/>
      <c r="AM211" s="499"/>
      <c r="AN211" s="501"/>
    </row>
    <row r="212" spans="1:40">
      <c r="A212" s="8" t="s">
        <v>14</v>
      </c>
      <c r="B212" s="8"/>
      <c r="C212" s="8" t="s">
        <v>250</v>
      </c>
      <c r="D212" s="236" t="s">
        <v>210</v>
      </c>
      <c r="E212" s="236" t="s">
        <v>210</v>
      </c>
      <c r="F212" s="236" t="s">
        <v>210</v>
      </c>
      <c r="G212" s="236" t="s">
        <v>210</v>
      </c>
      <c r="H212" s="236" t="s">
        <v>210</v>
      </c>
      <c r="I212" s="499"/>
      <c r="J212" s="499"/>
      <c r="K212" s="499"/>
      <c r="L212" s="498"/>
      <c r="M212" s="236" t="s">
        <v>210</v>
      </c>
      <c r="N212" s="236" t="s">
        <v>210</v>
      </c>
      <c r="O212" s="236" t="s">
        <v>210</v>
      </c>
      <c r="P212" s="236" t="s">
        <v>210</v>
      </c>
      <c r="Q212" s="236" t="s">
        <v>210</v>
      </c>
      <c r="R212" s="236" t="s">
        <v>210</v>
      </c>
      <c r="S212" s="499"/>
      <c r="T212" s="499"/>
      <c r="U212" s="499"/>
      <c r="V212" s="498"/>
      <c r="W212" s="236" t="s">
        <v>210</v>
      </c>
      <c r="X212" s="236" t="s">
        <v>210</v>
      </c>
      <c r="Y212" s="236" t="s">
        <v>210</v>
      </c>
      <c r="Z212" s="236" t="s">
        <v>210</v>
      </c>
      <c r="AA212" s="236" t="s">
        <v>210</v>
      </c>
      <c r="AB212" s="236" t="s">
        <v>210</v>
      </c>
      <c r="AC212" s="499"/>
      <c r="AD212" s="499"/>
      <c r="AE212" s="499"/>
      <c r="AF212" s="498"/>
      <c r="AG212" s="236" t="s">
        <v>210</v>
      </c>
      <c r="AH212" s="236" t="s">
        <v>210</v>
      </c>
      <c r="AI212" s="236" t="s">
        <v>210</v>
      </c>
      <c r="AJ212" s="236" t="s">
        <v>210</v>
      </c>
      <c r="AK212" s="236" t="s">
        <v>210</v>
      </c>
      <c r="AL212" s="499"/>
      <c r="AM212" s="499"/>
      <c r="AN212" s="501"/>
    </row>
    <row r="213" spans="1:40">
      <c r="A213" s="8" t="s">
        <v>14</v>
      </c>
      <c r="B213" s="8"/>
      <c r="C213" s="8" t="s">
        <v>251</v>
      </c>
      <c r="D213" s="236">
        <v>6</v>
      </c>
      <c r="E213" s="236">
        <v>3</v>
      </c>
      <c r="F213" s="236">
        <v>8</v>
      </c>
      <c r="G213" s="236">
        <v>12</v>
      </c>
      <c r="H213" s="455">
        <v>12</v>
      </c>
      <c r="I213" s="159">
        <v>8</v>
      </c>
      <c r="J213" s="159">
        <v>8</v>
      </c>
      <c r="K213" s="159">
        <v>4</v>
      </c>
      <c r="L213" s="498"/>
      <c r="M213" s="236" t="s">
        <v>210</v>
      </c>
      <c r="N213" s="236" t="s">
        <v>210</v>
      </c>
      <c r="O213" s="236" t="s">
        <v>210</v>
      </c>
      <c r="P213" s="236" t="s">
        <v>210</v>
      </c>
      <c r="Q213" s="236" t="s">
        <v>210</v>
      </c>
      <c r="R213" s="236" t="s">
        <v>210</v>
      </c>
      <c r="S213" s="499"/>
      <c r="T213" s="499"/>
      <c r="U213" s="499"/>
      <c r="V213" s="498"/>
      <c r="W213" s="236">
        <v>6</v>
      </c>
      <c r="X213" s="236">
        <v>5</v>
      </c>
      <c r="Y213" s="236">
        <v>3</v>
      </c>
      <c r="Z213" s="236">
        <v>1</v>
      </c>
      <c r="AA213" s="236">
        <v>6</v>
      </c>
      <c r="AB213" s="500">
        <v>2</v>
      </c>
      <c r="AC213" s="501">
        <v>2</v>
      </c>
      <c r="AD213" s="501">
        <v>2</v>
      </c>
      <c r="AE213" s="501"/>
      <c r="AF213" s="498"/>
      <c r="AG213" s="236">
        <v>1</v>
      </c>
      <c r="AH213" s="236" t="s">
        <v>210</v>
      </c>
      <c r="AI213" s="236">
        <v>7</v>
      </c>
      <c r="AJ213" s="236">
        <v>6</v>
      </c>
      <c r="AK213" s="500">
        <v>10</v>
      </c>
      <c r="AL213" s="501">
        <v>6</v>
      </c>
      <c r="AM213" s="501">
        <v>6</v>
      </c>
      <c r="AN213" s="501">
        <v>4</v>
      </c>
    </row>
    <row r="214" spans="1:40">
      <c r="A214" s="8" t="s">
        <v>14</v>
      </c>
      <c r="B214" s="8"/>
      <c r="C214" s="8" t="s">
        <v>252</v>
      </c>
      <c r="D214" s="236">
        <v>16</v>
      </c>
      <c r="E214" s="236">
        <v>16</v>
      </c>
      <c r="F214" s="236">
        <v>11</v>
      </c>
      <c r="G214" s="236" t="s">
        <v>210</v>
      </c>
      <c r="H214" s="455">
        <v>22</v>
      </c>
      <c r="I214" s="159">
        <v>31</v>
      </c>
      <c r="J214" s="159">
        <v>30</v>
      </c>
      <c r="K214" s="159">
        <v>18</v>
      </c>
      <c r="L214" s="498"/>
      <c r="M214" s="236" t="s">
        <v>210</v>
      </c>
      <c r="N214" s="236" t="s">
        <v>210</v>
      </c>
      <c r="O214" s="236" t="s">
        <v>210</v>
      </c>
      <c r="P214" s="236" t="s">
        <v>210</v>
      </c>
      <c r="Q214" s="236" t="s">
        <v>210</v>
      </c>
      <c r="R214" s="236" t="s">
        <v>210</v>
      </c>
      <c r="S214" s="499"/>
      <c r="T214" s="499">
        <v>3</v>
      </c>
      <c r="U214" s="499"/>
      <c r="V214" s="498"/>
      <c r="W214" s="236" t="s">
        <v>210</v>
      </c>
      <c r="X214" s="236">
        <v>1</v>
      </c>
      <c r="Y214" s="236">
        <v>3</v>
      </c>
      <c r="Z214" s="236">
        <v>2</v>
      </c>
      <c r="AA214" s="236" t="s">
        <v>210</v>
      </c>
      <c r="AB214" s="500">
        <v>3</v>
      </c>
      <c r="AC214" s="501">
        <v>5</v>
      </c>
      <c r="AD214" s="501"/>
      <c r="AE214" s="501">
        <v>3</v>
      </c>
      <c r="AF214" s="498"/>
      <c r="AG214" s="236">
        <v>15</v>
      </c>
      <c r="AH214" s="236">
        <v>13</v>
      </c>
      <c r="AI214" s="236">
        <v>9</v>
      </c>
      <c r="AJ214" s="236" t="s">
        <v>210</v>
      </c>
      <c r="AK214" s="500">
        <v>19</v>
      </c>
      <c r="AL214" s="501">
        <v>26</v>
      </c>
      <c r="AM214" s="501">
        <v>27</v>
      </c>
      <c r="AN214" s="501">
        <v>15</v>
      </c>
    </row>
    <row r="215" spans="1:40">
      <c r="A215" s="8" t="s">
        <v>14</v>
      </c>
      <c r="B215" s="8"/>
      <c r="C215" s="8" t="s">
        <v>253</v>
      </c>
      <c r="D215" s="236" t="s">
        <v>210</v>
      </c>
      <c r="E215" s="236" t="s">
        <v>210</v>
      </c>
      <c r="F215" s="236" t="s">
        <v>210</v>
      </c>
      <c r="G215" s="236" t="s">
        <v>210</v>
      </c>
      <c r="H215" s="236" t="s">
        <v>210</v>
      </c>
      <c r="I215" s="499">
        <v>2</v>
      </c>
      <c r="J215" s="499"/>
      <c r="K215" s="499"/>
      <c r="L215" s="498"/>
      <c r="M215" s="236" t="s">
        <v>210</v>
      </c>
      <c r="N215" s="236" t="s">
        <v>210</v>
      </c>
      <c r="O215" s="236" t="s">
        <v>210</v>
      </c>
      <c r="P215" s="236" t="s">
        <v>210</v>
      </c>
      <c r="Q215" s="236" t="s">
        <v>210</v>
      </c>
      <c r="R215" s="236" t="s">
        <v>210</v>
      </c>
      <c r="S215" s="499"/>
      <c r="T215" s="499"/>
      <c r="U215" s="499"/>
      <c r="V215" s="498"/>
      <c r="W215" s="236" t="s">
        <v>210</v>
      </c>
      <c r="X215" s="236" t="s">
        <v>210</v>
      </c>
      <c r="Y215" s="236" t="s">
        <v>210</v>
      </c>
      <c r="Z215" s="236" t="s">
        <v>210</v>
      </c>
      <c r="AA215" s="236" t="s">
        <v>210</v>
      </c>
      <c r="AB215" s="236" t="s">
        <v>210</v>
      </c>
      <c r="AC215" s="499"/>
      <c r="AD215" s="499"/>
      <c r="AE215" s="499"/>
      <c r="AF215" s="498"/>
      <c r="AG215" s="236" t="s">
        <v>210</v>
      </c>
      <c r="AH215" s="236" t="s">
        <v>210</v>
      </c>
      <c r="AI215" s="236" t="s">
        <v>210</v>
      </c>
      <c r="AJ215" s="236" t="s">
        <v>210</v>
      </c>
      <c r="AK215" s="236" t="s">
        <v>210</v>
      </c>
      <c r="AL215" s="499">
        <v>2</v>
      </c>
      <c r="AM215" s="499"/>
      <c r="AN215" s="501"/>
    </row>
    <row r="216" spans="1:40">
      <c r="A216" s="8" t="s">
        <v>14</v>
      </c>
      <c r="B216" s="8"/>
      <c r="C216" s="8" t="s">
        <v>481</v>
      </c>
      <c r="D216" s="236">
        <v>4</v>
      </c>
      <c r="E216" s="236">
        <v>4</v>
      </c>
      <c r="F216" s="236">
        <v>4</v>
      </c>
      <c r="G216" s="236">
        <v>3</v>
      </c>
      <c r="H216" s="455">
        <v>11</v>
      </c>
      <c r="I216" s="159">
        <v>8</v>
      </c>
      <c r="J216" s="159">
        <v>8</v>
      </c>
      <c r="K216" s="159">
        <v>4</v>
      </c>
      <c r="L216" s="498"/>
      <c r="M216" s="236" t="s">
        <v>210</v>
      </c>
      <c r="N216" s="236" t="s">
        <v>210</v>
      </c>
      <c r="O216" s="236" t="s">
        <v>210</v>
      </c>
      <c r="P216" s="236" t="s">
        <v>210</v>
      </c>
      <c r="Q216" s="236" t="s">
        <v>210</v>
      </c>
      <c r="R216" s="236" t="s">
        <v>210</v>
      </c>
      <c r="S216" s="499"/>
      <c r="T216" s="499"/>
      <c r="U216" s="499"/>
      <c r="V216" s="498"/>
      <c r="W216" s="236">
        <v>1</v>
      </c>
      <c r="X216" s="236" t="s">
        <v>210</v>
      </c>
      <c r="Y216" s="236" t="s">
        <v>210</v>
      </c>
      <c r="Z216" s="236">
        <v>1</v>
      </c>
      <c r="AA216" s="236" t="s">
        <v>210</v>
      </c>
      <c r="AB216" s="500">
        <v>3</v>
      </c>
      <c r="AC216" s="501"/>
      <c r="AD216" s="501">
        <v>2</v>
      </c>
      <c r="AE216" s="501">
        <v>1</v>
      </c>
      <c r="AF216" s="498"/>
      <c r="AG216" s="236">
        <v>4</v>
      </c>
      <c r="AH216" s="236">
        <v>4</v>
      </c>
      <c r="AI216" s="236">
        <v>3</v>
      </c>
      <c r="AJ216" s="236">
        <v>3</v>
      </c>
      <c r="AK216" s="500">
        <v>8</v>
      </c>
      <c r="AL216" s="501">
        <v>8</v>
      </c>
      <c r="AM216" s="501">
        <v>6</v>
      </c>
      <c r="AN216" s="501">
        <v>3</v>
      </c>
    </row>
    <row r="217" spans="1:40">
      <c r="A217" s="8" t="s">
        <v>14</v>
      </c>
      <c r="B217" s="8"/>
      <c r="C217" s="8" t="s">
        <v>255</v>
      </c>
      <c r="D217" s="236">
        <v>2</v>
      </c>
      <c r="E217" s="236">
        <v>1</v>
      </c>
      <c r="F217" s="236">
        <v>1</v>
      </c>
      <c r="G217" s="236">
        <v>3</v>
      </c>
      <c r="H217" s="455">
        <v>1</v>
      </c>
      <c r="I217" s="159">
        <v>1</v>
      </c>
      <c r="J217" s="159"/>
      <c r="K217" s="159">
        <v>1</v>
      </c>
      <c r="L217" s="498"/>
      <c r="M217" s="236" t="s">
        <v>210</v>
      </c>
      <c r="N217" s="236" t="s">
        <v>210</v>
      </c>
      <c r="O217" s="236" t="s">
        <v>210</v>
      </c>
      <c r="P217" s="236" t="s">
        <v>210</v>
      </c>
      <c r="Q217" s="236" t="s">
        <v>210</v>
      </c>
      <c r="R217" s="236" t="s">
        <v>210</v>
      </c>
      <c r="S217" s="499"/>
      <c r="T217" s="499"/>
      <c r="U217" s="499"/>
      <c r="V217" s="498"/>
      <c r="W217" s="236" t="s">
        <v>210</v>
      </c>
      <c r="X217" s="236" t="s">
        <v>210</v>
      </c>
      <c r="Y217" s="236" t="s">
        <v>210</v>
      </c>
      <c r="Z217" s="236" t="s">
        <v>210</v>
      </c>
      <c r="AA217" s="236" t="s">
        <v>210</v>
      </c>
      <c r="AB217" s="236" t="s">
        <v>210</v>
      </c>
      <c r="AC217" s="499"/>
      <c r="AD217" s="499"/>
      <c r="AE217" s="499"/>
      <c r="AF217" s="498"/>
      <c r="AG217" s="236">
        <v>2</v>
      </c>
      <c r="AH217" s="236">
        <v>1</v>
      </c>
      <c r="AI217" s="236">
        <v>1</v>
      </c>
      <c r="AJ217" s="236">
        <v>3</v>
      </c>
      <c r="AK217" s="500">
        <v>1</v>
      </c>
      <c r="AL217" s="501">
        <v>1</v>
      </c>
      <c r="AM217" s="501"/>
      <c r="AN217" s="501">
        <v>1</v>
      </c>
    </row>
    <row r="218" spans="1:40">
      <c r="A218" s="8" t="s">
        <v>14</v>
      </c>
      <c r="B218" s="8"/>
      <c r="C218" s="8" t="s">
        <v>256</v>
      </c>
      <c r="D218" s="236" t="s">
        <v>210</v>
      </c>
      <c r="E218" s="236" t="s">
        <v>210</v>
      </c>
      <c r="F218" s="236" t="s">
        <v>210</v>
      </c>
      <c r="G218" s="236" t="s">
        <v>210</v>
      </c>
      <c r="H218" s="236" t="s">
        <v>210</v>
      </c>
      <c r="I218" s="499"/>
      <c r="J218" s="499"/>
      <c r="K218" s="502"/>
      <c r="L218" s="498"/>
      <c r="M218" s="236" t="s">
        <v>210</v>
      </c>
      <c r="N218" s="236" t="s">
        <v>210</v>
      </c>
      <c r="O218" s="236" t="s">
        <v>210</v>
      </c>
      <c r="P218" s="236" t="s">
        <v>210</v>
      </c>
      <c r="Q218" s="236" t="s">
        <v>210</v>
      </c>
      <c r="R218" s="236" t="s">
        <v>210</v>
      </c>
      <c r="S218" s="499"/>
      <c r="T218" s="499"/>
      <c r="U218" s="502"/>
      <c r="V218" s="498"/>
      <c r="W218" s="236" t="s">
        <v>210</v>
      </c>
      <c r="X218" s="236" t="s">
        <v>210</v>
      </c>
      <c r="Y218" s="236" t="s">
        <v>210</v>
      </c>
      <c r="Z218" s="236" t="s">
        <v>210</v>
      </c>
      <c r="AA218" s="236" t="s">
        <v>210</v>
      </c>
      <c r="AB218" s="236" t="s">
        <v>210</v>
      </c>
      <c r="AC218" s="499"/>
      <c r="AD218" s="499"/>
      <c r="AE218" s="502"/>
      <c r="AF218" s="498"/>
      <c r="AG218" s="236" t="s">
        <v>210</v>
      </c>
      <c r="AH218" s="236" t="s">
        <v>210</v>
      </c>
      <c r="AI218" s="236" t="s">
        <v>210</v>
      </c>
      <c r="AJ218" s="236" t="s">
        <v>210</v>
      </c>
      <c r="AK218" s="236" t="s">
        <v>210</v>
      </c>
      <c r="AL218" s="499"/>
      <c r="AM218" s="499"/>
      <c r="AN218" s="502"/>
    </row>
    <row r="219" spans="1:40">
      <c r="A219" s="8" t="s">
        <v>14</v>
      </c>
      <c r="B219" s="8"/>
      <c r="C219" s="8" t="s">
        <v>257</v>
      </c>
      <c r="D219" s="236">
        <v>3</v>
      </c>
      <c r="E219" s="236">
        <v>2</v>
      </c>
      <c r="F219" s="236" t="s">
        <v>210</v>
      </c>
      <c r="G219" s="236">
        <v>6</v>
      </c>
      <c r="H219" s="455">
        <v>21</v>
      </c>
      <c r="I219" s="159">
        <v>12</v>
      </c>
      <c r="J219" s="159">
        <v>13</v>
      </c>
      <c r="K219" s="159">
        <v>1</v>
      </c>
      <c r="L219" s="498"/>
      <c r="M219" s="236" t="s">
        <v>210</v>
      </c>
      <c r="N219" s="236" t="s">
        <v>210</v>
      </c>
      <c r="O219" s="236" t="s">
        <v>210</v>
      </c>
      <c r="P219" s="236" t="s">
        <v>210</v>
      </c>
      <c r="Q219" s="236" t="s">
        <v>210</v>
      </c>
      <c r="R219" s="236" t="s">
        <v>210</v>
      </c>
      <c r="S219" s="499"/>
      <c r="T219" s="499"/>
      <c r="U219" s="499"/>
      <c r="V219" s="498"/>
      <c r="W219" s="236">
        <v>4</v>
      </c>
      <c r="X219" s="236">
        <v>2</v>
      </c>
      <c r="Y219" s="236">
        <v>2</v>
      </c>
      <c r="Z219" s="236" t="s">
        <v>210</v>
      </c>
      <c r="AA219" s="236">
        <v>5</v>
      </c>
      <c r="AB219" s="236" t="s">
        <v>210</v>
      </c>
      <c r="AC219" s="499">
        <v>12</v>
      </c>
      <c r="AD219" s="499">
        <v>13</v>
      </c>
      <c r="AE219" s="499">
        <v>1</v>
      </c>
      <c r="AF219" s="498"/>
      <c r="AG219" s="236">
        <v>1</v>
      </c>
      <c r="AH219" s="236" t="s">
        <v>210</v>
      </c>
      <c r="AI219" s="236" t="s">
        <v>210</v>
      </c>
      <c r="AJ219" s="236">
        <v>1</v>
      </c>
      <c r="AK219" s="500">
        <v>21</v>
      </c>
      <c r="AL219" s="501"/>
      <c r="AM219" s="501"/>
      <c r="AN219" s="501"/>
    </row>
    <row r="220" spans="1:40">
      <c r="A220" s="8" t="s">
        <v>14</v>
      </c>
      <c r="B220" s="8"/>
      <c r="C220" s="8" t="s">
        <v>258</v>
      </c>
      <c r="D220" s="236" t="s">
        <v>210</v>
      </c>
      <c r="E220" s="236" t="s">
        <v>210</v>
      </c>
      <c r="F220" s="236">
        <v>1</v>
      </c>
      <c r="G220" s="236">
        <v>1</v>
      </c>
      <c r="H220" s="236" t="s">
        <v>210</v>
      </c>
      <c r="I220" s="499">
        <v>1</v>
      </c>
      <c r="J220" s="499"/>
      <c r="K220" s="499"/>
      <c r="L220" s="498"/>
      <c r="M220" s="236" t="s">
        <v>210</v>
      </c>
      <c r="N220" s="236" t="s">
        <v>210</v>
      </c>
      <c r="O220" s="236" t="s">
        <v>210</v>
      </c>
      <c r="P220" s="236" t="s">
        <v>210</v>
      </c>
      <c r="Q220" s="236" t="s">
        <v>210</v>
      </c>
      <c r="R220" s="236" t="s">
        <v>210</v>
      </c>
      <c r="S220" s="499"/>
      <c r="T220" s="499"/>
      <c r="U220" s="499"/>
      <c r="V220" s="498"/>
      <c r="W220" s="236" t="s">
        <v>210</v>
      </c>
      <c r="X220" s="236" t="s">
        <v>210</v>
      </c>
      <c r="Y220" s="236" t="s">
        <v>210</v>
      </c>
      <c r="Z220" s="236" t="s">
        <v>210</v>
      </c>
      <c r="AA220" s="236" t="s">
        <v>210</v>
      </c>
      <c r="AB220" s="236" t="s">
        <v>210</v>
      </c>
      <c r="AC220" s="499"/>
      <c r="AD220" s="499"/>
      <c r="AE220" s="499"/>
      <c r="AF220" s="498"/>
      <c r="AG220" s="236" t="s">
        <v>210</v>
      </c>
      <c r="AH220" s="236" t="s">
        <v>210</v>
      </c>
      <c r="AI220" s="236">
        <v>1</v>
      </c>
      <c r="AJ220" s="236">
        <v>1</v>
      </c>
      <c r="AK220" s="236" t="s">
        <v>210</v>
      </c>
      <c r="AL220" s="499">
        <v>1</v>
      </c>
      <c r="AM220" s="499"/>
      <c r="AN220" s="501"/>
    </row>
    <row r="221" spans="1:40">
      <c r="A221" s="8" t="s">
        <v>14</v>
      </c>
      <c r="B221" s="8"/>
      <c r="C221" s="8" t="s">
        <v>259</v>
      </c>
      <c r="D221" s="236">
        <v>1</v>
      </c>
      <c r="E221" s="236">
        <v>1</v>
      </c>
      <c r="F221" s="236" t="s">
        <v>210</v>
      </c>
      <c r="G221" s="236">
        <v>1</v>
      </c>
      <c r="H221" s="455">
        <v>2</v>
      </c>
      <c r="I221" s="159"/>
      <c r="J221" s="159">
        <v>7</v>
      </c>
      <c r="K221" s="159">
        <v>10</v>
      </c>
      <c r="L221" s="498"/>
      <c r="M221" s="236" t="s">
        <v>210</v>
      </c>
      <c r="N221" s="236">
        <v>1</v>
      </c>
      <c r="O221" s="236">
        <v>1</v>
      </c>
      <c r="P221" s="236" t="s">
        <v>210</v>
      </c>
      <c r="Q221" s="236">
        <v>1</v>
      </c>
      <c r="R221" s="500">
        <v>1</v>
      </c>
      <c r="S221" s="501"/>
      <c r="T221" s="501"/>
      <c r="U221" s="501">
        <v>2</v>
      </c>
      <c r="V221" s="498"/>
      <c r="W221" s="236" t="s">
        <v>210</v>
      </c>
      <c r="X221" s="236" t="s">
        <v>210</v>
      </c>
      <c r="Y221" s="236" t="s">
        <v>210</v>
      </c>
      <c r="Z221" s="236" t="s">
        <v>210</v>
      </c>
      <c r="AA221" s="236" t="s">
        <v>210</v>
      </c>
      <c r="AB221" s="455">
        <v>1</v>
      </c>
      <c r="AC221" s="159"/>
      <c r="AD221" s="159"/>
      <c r="AE221" s="159">
        <v>1</v>
      </c>
      <c r="AF221" s="498"/>
      <c r="AG221" s="236" t="s">
        <v>210</v>
      </c>
      <c r="AH221" s="236" t="s">
        <v>210</v>
      </c>
      <c r="AI221" s="236" t="s">
        <v>210</v>
      </c>
      <c r="AJ221" s="236" t="s">
        <v>210</v>
      </c>
      <c r="AK221" s="236" t="s">
        <v>210</v>
      </c>
      <c r="AL221" s="499"/>
      <c r="AM221" s="499">
        <v>7</v>
      </c>
      <c r="AN221" s="501">
        <v>7</v>
      </c>
    </row>
    <row r="222" spans="1:40">
      <c r="A222" s="8" t="s">
        <v>14</v>
      </c>
      <c r="B222" s="8" t="s">
        <v>260</v>
      </c>
      <c r="C222" s="8"/>
      <c r="D222" s="236" t="s">
        <v>210</v>
      </c>
      <c r="E222" s="236" t="s">
        <v>210</v>
      </c>
      <c r="F222" s="236" t="s">
        <v>210</v>
      </c>
      <c r="G222" s="236" t="s">
        <v>210</v>
      </c>
      <c r="H222" s="236" t="s">
        <v>210</v>
      </c>
      <c r="I222" s="499"/>
      <c r="J222" s="499"/>
      <c r="K222" s="499"/>
      <c r="L222" s="498"/>
      <c r="M222" s="236">
        <v>1</v>
      </c>
      <c r="N222" s="236" t="s">
        <v>210</v>
      </c>
      <c r="O222" s="236" t="s">
        <v>210</v>
      </c>
      <c r="P222" s="236" t="s">
        <v>210</v>
      </c>
      <c r="Q222" s="236" t="s">
        <v>210</v>
      </c>
      <c r="R222" s="236" t="s">
        <v>210</v>
      </c>
      <c r="S222" s="499"/>
      <c r="T222" s="499"/>
      <c r="U222" s="499"/>
      <c r="V222" s="498"/>
      <c r="W222" s="236">
        <v>6</v>
      </c>
      <c r="X222" s="236" t="s">
        <v>210</v>
      </c>
      <c r="Y222" s="236" t="s">
        <v>210</v>
      </c>
      <c r="Z222" s="236" t="s">
        <v>210</v>
      </c>
      <c r="AA222" s="236" t="s">
        <v>210</v>
      </c>
      <c r="AB222" s="236" t="s">
        <v>210</v>
      </c>
      <c r="AC222" s="499"/>
      <c r="AD222" s="499"/>
      <c r="AE222" s="499"/>
      <c r="AF222" s="498"/>
      <c r="AG222" s="236" t="s">
        <v>210</v>
      </c>
      <c r="AH222" s="236" t="s">
        <v>210</v>
      </c>
      <c r="AI222" s="236" t="s">
        <v>210</v>
      </c>
      <c r="AJ222" s="236" t="s">
        <v>210</v>
      </c>
      <c r="AK222" s="236" t="s">
        <v>210</v>
      </c>
      <c r="AL222" s="499"/>
      <c r="AM222" s="499"/>
      <c r="AN222" s="501"/>
    </row>
    <row r="223" spans="1:40">
      <c r="A223" s="8" t="s">
        <v>14</v>
      </c>
      <c r="B223" s="8"/>
      <c r="C223" s="8" t="s">
        <v>261</v>
      </c>
      <c r="D223" s="236">
        <v>3</v>
      </c>
      <c r="E223" s="236">
        <v>6</v>
      </c>
      <c r="F223" s="236">
        <v>2</v>
      </c>
      <c r="G223" s="236">
        <v>2</v>
      </c>
      <c r="H223" s="455">
        <v>1</v>
      </c>
      <c r="I223" s="159">
        <v>2</v>
      </c>
      <c r="J223" s="159">
        <v>1</v>
      </c>
      <c r="K223" s="159"/>
      <c r="L223" s="498"/>
      <c r="M223" s="236" t="s">
        <v>210</v>
      </c>
      <c r="N223" s="236" t="s">
        <v>210</v>
      </c>
      <c r="O223" s="236" t="s">
        <v>210</v>
      </c>
      <c r="P223" s="236" t="s">
        <v>210</v>
      </c>
      <c r="Q223" s="236" t="s">
        <v>210</v>
      </c>
      <c r="R223" s="236" t="s">
        <v>210</v>
      </c>
      <c r="S223" s="499"/>
      <c r="T223" s="499"/>
      <c r="U223" s="499"/>
      <c r="V223" s="498"/>
      <c r="W223" s="236" t="s">
        <v>210</v>
      </c>
      <c r="X223" s="236" t="s">
        <v>210</v>
      </c>
      <c r="Y223" s="236">
        <v>3</v>
      </c>
      <c r="Z223" s="236" t="s">
        <v>210</v>
      </c>
      <c r="AA223" s="236" t="s">
        <v>210</v>
      </c>
      <c r="AB223" s="236" t="s">
        <v>210</v>
      </c>
      <c r="AC223" s="499"/>
      <c r="AD223" s="499"/>
      <c r="AE223" s="499"/>
      <c r="AF223" s="498"/>
      <c r="AG223" s="236">
        <v>3</v>
      </c>
      <c r="AH223" s="236">
        <v>3</v>
      </c>
      <c r="AI223" s="236">
        <v>2</v>
      </c>
      <c r="AJ223" s="236">
        <v>2</v>
      </c>
      <c r="AK223" s="500">
        <v>1</v>
      </c>
      <c r="AL223" s="501">
        <v>2</v>
      </c>
      <c r="AM223" s="501">
        <v>1</v>
      </c>
      <c r="AN223" s="501"/>
    </row>
    <row r="224" spans="1:40">
      <c r="A224" s="8" t="s">
        <v>14</v>
      </c>
      <c r="B224" s="8"/>
      <c r="C224" s="8" t="s">
        <v>262</v>
      </c>
      <c r="D224" s="236" t="s">
        <v>210</v>
      </c>
      <c r="E224" s="236" t="s">
        <v>210</v>
      </c>
      <c r="F224" s="236" t="s">
        <v>210</v>
      </c>
      <c r="G224" s="236" t="s">
        <v>210</v>
      </c>
      <c r="H224" s="236" t="s">
        <v>210</v>
      </c>
      <c r="I224" s="499">
        <v>3</v>
      </c>
      <c r="J224" s="499">
        <v>3</v>
      </c>
      <c r="K224" s="499"/>
      <c r="L224" s="498"/>
      <c r="M224" s="236" t="s">
        <v>210</v>
      </c>
      <c r="N224" s="236" t="s">
        <v>210</v>
      </c>
      <c r="O224" s="236" t="s">
        <v>210</v>
      </c>
      <c r="P224" s="236" t="s">
        <v>210</v>
      </c>
      <c r="Q224" s="236" t="s">
        <v>210</v>
      </c>
      <c r="R224" s="236" t="s">
        <v>210</v>
      </c>
      <c r="S224" s="499"/>
      <c r="T224" s="499"/>
      <c r="U224" s="499"/>
      <c r="V224" s="498"/>
      <c r="W224" s="236" t="s">
        <v>210</v>
      </c>
      <c r="X224" s="236" t="s">
        <v>210</v>
      </c>
      <c r="Y224" s="236" t="s">
        <v>210</v>
      </c>
      <c r="Z224" s="236" t="s">
        <v>210</v>
      </c>
      <c r="AA224" s="236" t="s">
        <v>210</v>
      </c>
      <c r="AB224" s="236" t="s">
        <v>210</v>
      </c>
      <c r="AC224" s="499">
        <v>3</v>
      </c>
      <c r="AD224" s="499">
        <v>3</v>
      </c>
      <c r="AE224" s="499"/>
      <c r="AF224" s="498"/>
      <c r="AG224" s="236" t="s">
        <v>210</v>
      </c>
      <c r="AH224" s="236" t="s">
        <v>210</v>
      </c>
      <c r="AI224" s="236" t="s">
        <v>210</v>
      </c>
      <c r="AJ224" s="236" t="s">
        <v>210</v>
      </c>
      <c r="AK224" s="236" t="s">
        <v>210</v>
      </c>
      <c r="AL224" s="499"/>
      <c r="AM224" s="499"/>
      <c r="AN224" s="501"/>
    </row>
    <row r="225" spans="1:40">
      <c r="A225" s="8" t="s">
        <v>14</v>
      </c>
      <c r="B225" s="8"/>
      <c r="C225" s="8" t="s">
        <v>263</v>
      </c>
      <c r="D225" s="236" t="s">
        <v>210</v>
      </c>
      <c r="E225" s="236" t="s">
        <v>210</v>
      </c>
      <c r="F225" s="236" t="s">
        <v>210</v>
      </c>
      <c r="G225" s="236" t="s">
        <v>210</v>
      </c>
      <c r="H225" s="236" t="s">
        <v>210</v>
      </c>
      <c r="I225" s="499"/>
      <c r="J225" s="499"/>
      <c r="K225" s="499"/>
      <c r="L225" s="498"/>
      <c r="M225" s="236" t="s">
        <v>210</v>
      </c>
      <c r="N225" s="236" t="s">
        <v>210</v>
      </c>
      <c r="O225" s="236" t="s">
        <v>210</v>
      </c>
      <c r="P225" s="236" t="s">
        <v>210</v>
      </c>
      <c r="Q225" s="236" t="s">
        <v>210</v>
      </c>
      <c r="R225" s="236" t="s">
        <v>210</v>
      </c>
      <c r="S225" s="499"/>
      <c r="T225" s="499"/>
      <c r="U225" s="499"/>
      <c r="V225" s="498"/>
      <c r="W225" s="236" t="s">
        <v>210</v>
      </c>
      <c r="X225" s="236" t="s">
        <v>210</v>
      </c>
      <c r="Y225" s="236" t="s">
        <v>210</v>
      </c>
      <c r="Z225" s="236" t="s">
        <v>210</v>
      </c>
      <c r="AA225" s="236" t="s">
        <v>210</v>
      </c>
      <c r="AB225" s="236" t="s">
        <v>210</v>
      </c>
      <c r="AC225" s="499"/>
      <c r="AD225" s="499"/>
      <c r="AE225" s="499"/>
      <c r="AF225" s="498"/>
      <c r="AG225" s="236" t="s">
        <v>210</v>
      </c>
      <c r="AH225" s="236" t="s">
        <v>210</v>
      </c>
      <c r="AI225" s="236" t="s">
        <v>210</v>
      </c>
      <c r="AJ225" s="236" t="s">
        <v>210</v>
      </c>
      <c r="AK225" s="236" t="s">
        <v>210</v>
      </c>
      <c r="AL225" s="499"/>
      <c r="AM225" s="499"/>
      <c r="AN225" s="501"/>
    </row>
    <row r="226" spans="1:40">
      <c r="A226" s="8" t="s">
        <v>14</v>
      </c>
      <c r="B226" s="8"/>
      <c r="C226" s="8" t="s">
        <v>264</v>
      </c>
      <c r="D226" s="236">
        <v>1</v>
      </c>
      <c r="E226" s="236" t="s">
        <v>210</v>
      </c>
      <c r="F226" s="236">
        <v>1</v>
      </c>
      <c r="G226" s="236" t="s">
        <v>210</v>
      </c>
      <c r="H226" s="236" t="s">
        <v>210</v>
      </c>
      <c r="I226" s="499"/>
      <c r="J226" s="499"/>
      <c r="K226" s="499"/>
      <c r="L226" s="498"/>
      <c r="M226" s="236" t="s">
        <v>210</v>
      </c>
      <c r="N226" s="236">
        <v>1</v>
      </c>
      <c r="O226" s="236" t="s">
        <v>210</v>
      </c>
      <c r="P226" s="236" t="s">
        <v>210</v>
      </c>
      <c r="Q226" s="236" t="s">
        <v>210</v>
      </c>
      <c r="R226" s="236" t="s">
        <v>210</v>
      </c>
      <c r="S226" s="499"/>
      <c r="T226" s="499"/>
      <c r="U226" s="499"/>
      <c r="V226" s="498"/>
      <c r="W226" s="236" t="s">
        <v>210</v>
      </c>
      <c r="X226" s="236" t="s">
        <v>210</v>
      </c>
      <c r="Y226" s="236" t="s">
        <v>210</v>
      </c>
      <c r="Z226" s="236" t="s">
        <v>210</v>
      </c>
      <c r="AA226" s="236" t="s">
        <v>210</v>
      </c>
      <c r="AB226" s="236" t="s">
        <v>210</v>
      </c>
      <c r="AC226" s="499"/>
      <c r="AD226" s="499"/>
      <c r="AE226" s="499"/>
      <c r="AF226" s="498"/>
      <c r="AG226" s="236" t="s">
        <v>210</v>
      </c>
      <c r="AH226" s="236" t="s">
        <v>210</v>
      </c>
      <c r="AI226" s="236">
        <v>1</v>
      </c>
      <c r="AJ226" s="236" t="s">
        <v>210</v>
      </c>
      <c r="AK226" s="236" t="s">
        <v>210</v>
      </c>
      <c r="AL226" s="499"/>
      <c r="AM226" s="499"/>
      <c r="AN226" s="501"/>
    </row>
    <row r="227" spans="1:40">
      <c r="A227" s="8" t="s">
        <v>14</v>
      </c>
      <c r="B227" s="8"/>
      <c r="C227" s="8" t="s">
        <v>265</v>
      </c>
      <c r="D227" s="236">
        <v>10</v>
      </c>
      <c r="E227" s="236">
        <v>10</v>
      </c>
      <c r="F227" s="236">
        <v>6</v>
      </c>
      <c r="G227" s="236">
        <v>8</v>
      </c>
      <c r="H227" s="455">
        <v>6</v>
      </c>
      <c r="I227" s="159">
        <v>10</v>
      </c>
      <c r="J227" s="159">
        <v>6</v>
      </c>
      <c r="K227" s="159">
        <v>2</v>
      </c>
      <c r="L227" s="498"/>
      <c r="M227" s="236">
        <v>1</v>
      </c>
      <c r="N227" s="236" t="s">
        <v>210</v>
      </c>
      <c r="O227" s="236">
        <v>2</v>
      </c>
      <c r="P227" s="236" t="s">
        <v>210</v>
      </c>
      <c r="Q227" s="236">
        <v>1</v>
      </c>
      <c r="R227" s="500">
        <v>2</v>
      </c>
      <c r="S227" s="501">
        <v>2</v>
      </c>
      <c r="T227" s="501">
        <v>1</v>
      </c>
      <c r="U227" s="501"/>
      <c r="V227" s="498"/>
      <c r="W227" s="236">
        <v>2</v>
      </c>
      <c r="X227" s="236">
        <v>6</v>
      </c>
      <c r="Y227" s="236">
        <v>5</v>
      </c>
      <c r="Z227" s="236">
        <v>5</v>
      </c>
      <c r="AA227" s="236">
        <v>5</v>
      </c>
      <c r="AB227" s="500">
        <v>4</v>
      </c>
      <c r="AC227" s="501">
        <v>8</v>
      </c>
      <c r="AD227" s="501">
        <v>4</v>
      </c>
      <c r="AE227" s="501">
        <v>2</v>
      </c>
      <c r="AF227" s="498"/>
      <c r="AG227" s="236">
        <v>4</v>
      </c>
      <c r="AH227" s="236">
        <v>3</v>
      </c>
      <c r="AI227" s="236">
        <v>1</v>
      </c>
      <c r="AJ227" s="236">
        <v>2</v>
      </c>
      <c r="AK227" s="236" t="s">
        <v>210</v>
      </c>
      <c r="AL227" s="499"/>
      <c r="AM227" s="499">
        <v>1</v>
      </c>
      <c r="AN227" s="501"/>
    </row>
    <row r="228" spans="1:40">
      <c r="A228" s="8" t="s">
        <v>14</v>
      </c>
      <c r="B228" s="8"/>
      <c r="C228" s="8" t="s">
        <v>266</v>
      </c>
      <c r="D228" s="236">
        <v>2</v>
      </c>
      <c r="E228" s="236" t="s">
        <v>210</v>
      </c>
      <c r="F228" s="236">
        <v>4</v>
      </c>
      <c r="G228" s="236">
        <v>1</v>
      </c>
      <c r="H228" s="455">
        <v>2</v>
      </c>
      <c r="I228" s="159">
        <v>7</v>
      </c>
      <c r="J228" s="159"/>
      <c r="K228" s="159">
        <v>3</v>
      </c>
      <c r="L228" s="498"/>
      <c r="M228" s="236" t="s">
        <v>210</v>
      </c>
      <c r="N228" s="236" t="s">
        <v>210</v>
      </c>
      <c r="O228" s="236" t="s">
        <v>210</v>
      </c>
      <c r="P228" s="236" t="s">
        <v>210</v>
      </c>
      <c r="Q228" s="236" t="s">
        <v>210</v>
      </c>
      <c r="R228" s="236" t="s">
        <v>210</v>
      </c>
      <c r="S228" s="499"/>
      <c r="T228" s="499"/>
      <c r="U228" s="499"/>
      <c r="V228" s="498"/>
      <c r="W228" s="236" t="s">
        <v>210</v>
      </c>
      <c r="X228" s="236" t="s">
        <v>210</v>
      </c>
      <c r="Y228" s="236" t="s">
        <v>210</v>
      </c>
      <c r="Z228" s="236">
        <v>4</v>
      </c>
      <c r="AA228" s="236" t="s">
        <v>210</v>
      </c>
      <c r="AB228" s="236" t="s">
        <v>210</v>
      </c>
      <c r="AC228" s="499">
        <v>1</v>
      </c>
      <c r="AD228" s="499"/>
      <c r="AE228" s="499">
        <v>1</v>
      </c>
      <c r="AF228" s="498"/>
      <c r="AG228" s="236">
        <v>2</v>
      </c>
      <c r="AH228" s="236" t="s">
        <v>210</v>
      </c>
      <c r="AI228" s="236" t="s">
        <v>210</v>
      </c>
      <c r="AJ228" s="236">
        <v>1</v>
      </c>
      <c r="AK228" s="455">
        <v>2</v>
      </c>
      <c r="AL228" s="159">
        <v>6</v>
      </c>
      <c r="AM228" s="159"/>
      <c r="AN228" s="501">
        <v>2</v>
      </c>
    </row>
    <row r="229" spans="1:40">
      <c r="A229" s="8" t="s">
        <v>14</v>
      </c>
      <c r="B229" s="8"/>
      <c r="C229" s="8" t="s">
        <v>267</v>
      </c>
      <c r="D229" s="236">
        <v>5</v>
      </c>
      <c r="E229" s="236">
        <v>6</v>
      </c>
      <c r="F229" s="236">
        <v>5</v>
      </c>
      <c r="G229" s="236" t="s">
        <v>210</v>
      </c>
      <c r="H229" s="455">
        <v>3</v>
      </c>
      <c r="I229" s="159"/>
      <c r="J229" s="159">
        <v>1</v>
      </c>
      <c r="K229" s="159">
        <v>2</v>
      </c>
      <c r="L229" s="498"/>
      <c r="M229" s="236" t="s">
        <v>210</v>
      </c>
      <c r="N229" s="236" t="s">
        <v>210</v>
      </c>
      <c r="O229" s="236" t="s">
        <v>210</v>
      </c>
      <c r="P229" s="236" t="s">
        <v>210</v>
      </c>
      <c r="Q229" s="236" t="s">
        <v>210</v>
      </c>
      <c r="R229" s="236" t="s">
        <v>210</v>
      </c>
      <c r="S229" s="499"/>
      <c r="T229" s="499"/>
      <c r="U229" s="499"/>
      <c r="V229" s="498"/>
      <c r="W229" s="236">
        <v>4</v>
      </c>
      <c r="X229" s="236">
        <v>2</v>
      </c>
      <c r="Y229" s="236">
        <v>2</v>
      </c>
      <c r="Z229" s="236">
        <v>2</v>
      </c>
      <c r="AA229" s="236" t="s">
        <v>210</v>
      </c>
      <c r="AB229" s="236" t="s">
        <v>210</v>
      </c>
      <c r="AC229" s="499"/>
      <c r="AD229" s="499">
        <v>1</v>
      </c>
      <c r="AE229" s="499">
        <v>1</v>
      </c>
      <c r="AF229" s="498"/>
      <c r="AG229" s="236">
        <v>3</v>
      </c>
      <c r="AH229" s="236">
        <v>4</v>
      </c>
      <c r="AI229" s="236">
        <v>3</v>
      </c>
      <c r="AJ229" s="236" t="s">
        <v>210</v>
      </c>
      <c r="AK229" s="500">
        <v>3</v>
      </c>
      <c r="AL229" s="501"/>
      <c r="AM229" s="501"/>
      <c r="AN229" s="501">
        <v>1</v>
      </c>
    </row>
    <row r="230" spans="1:40">
      <c r="A230" s="8" t="s">
        <v>14</v>
      </c>
      <c r="B230" s="8" t="s">
        <v>268</v>
      </c>
      <c r="C230" s="8"/>
      <c r="D230" s="236" t="s">
        <v>210</v>
      </c>
      <c r="E230" s="236" t="s">
        <v>210</v>
      </c>
      <c r="F230" s="236" t="s">
        <v>210</v>
      </c>
      <c r="G230" s="236" t="s">
        <v>210</v>
      </c>
      <c r="H230" s="236" t="s">
        <v>210</v>
      </c>
      <c r="I230" s="499"/>
      <c r="J230" s="499"/>
      <c r="K230" s="499"/>
      <c r="L230" s="498"/>
      <c r="M230" s="236" t="s">
        <v>210</v>
      </c>
      <c r="N230" s="236" t="s">
        <v>210</v>
      </c>
      <c r="O230" s="236" t="s">
        <v>210</v>
      </c>
      <c r="P230" s="236" t="s">
        <v>210</v>
      </c>
      <c r="Q230" s="236" t="s">
        <v>210</v>
      </c>
      <c r="R230" s="236" t="s">
        <v>210</v>
      </c>
      <c r="S230" s="499"/>
      <c r="T230" s="499"/>
      <c r="U230" s="499"/>
      <c r="V230" s="498"/>
      <c r="W230" s="236">
        <v>5</v>
      </c>
      <c r="X230" s="236" t="s">
        <v>210</v>
      </c>
      <c r="Y230" s="236" t="s">
        <v>210</v>
      </c>
      <c r="Z230" s="236" t="s">
        <v>210</v>
      </c>
      <c r="AA230" s="236" t="s">
        <v>210</v>
      </c>
      <c r="AB230" s="236" t="s">
        <v>210</v>
      </c>
      <c r="AC230" s="499"/>
      <c r="AD230" s="499"/>
      <c r="AE230" s="499"/>
      <c r="AF230" s="498"/>
      <c r="AG230" s="236" t="s">
        <v>210</v>
      </c>
      <c r="AH230" s="236" t="s">
        <v>210</v>
      </c>
      <c r="AI230" s="236" t="s">
        <v>210</v>
      </c>
      <c r="AJ230" s="236" t="s">
        <v>210</v>
      </c>
      <c r="AK230" s="236" t="s">
        <v>210</v>
      </c>
      <c r="AL230" s="499"/>
      <c r="AM230" s="499"/>
      <c r="AN230" s="501"/>
    </row>
    <row r="231" spans="1:40">
      <c r="A231" s="8" t="s">
        <v>14</v>
      </c>
      <c r="B231" s="8"/>
      <c r="C231" s="8" t="s">
        <v>269</v>
      </c>
      <c r="D231" s="236">
        <v>3</v>
      </c>
      <c r="E231" s="236">
        <v>3</v>
      </c>
      <c r="F231" s="236">
        <v>1</v>
      </c>
      <c r="G231" s="236">
        <v>3</v>
      </c>
      <c r="H231" s="455">
        <v>5</v>
      </c>
      <c r="I231" s="159">
        <v>1</v>
      </c>
      <c r="J231" s="159">
        <v>1</v>
      </c>
      <c r="K231" s="159">
        <v>1</v>
      </c>
      <c r="L231" s="498"/>
      <c r="M231" s="236" t="s">
        <v>210</v>
      </c>
      <c r="N231" s="236" t="s">
        <v>210</v>
      </c>
      <c r="O231" s="236" t="s">
        <v>210</v>
      </c>
      <c r="P231" s="236" t="s">
        <v>210</v>
      </c>
      <c r="Q231" s="236" t="s">
        <v>210</v>
      </c>
      <c r="R231" s="236" t="s">
        <v>210</v>
      </c>
      <c r="S231" s="499"/>
      <c r="T231" s="499"/>
      <c r="U231" s="499"/>
      <c r="V231" s="498"/>
      <c r="W231" s="236">
        <v>1</v>
      </c>
      <c r="X231" s="236">
        <v>1</v>
      </c>
      <c r="Y231" s="236">
        <v>3</v>
      </c>
      <c r="Z231" s="236" t="s">
        <v>210</v>
      </c>
      <c r="AA231" s="236">
        <v>2</v>
      </c>
      <c r="AB231" s="500">
        <v>3</v>
      </c>
      <c r="AC231" s="501">
        <v>1</v>
      </c>
      <c r="AD231" s="501">
        <v>1</v>
      </c>
      <c r="AE231" s="501"/>
      <c r="AF231" s="498"/>
      <c r="AG231" s="236">
        <v>2</v>
      </c>
      <c r="AH231" s="236" t="s">
        <v>210</v>
      </c>
      <c r="AI231" s="236">
        <v>1</v>
      </c>
      <c r="AJ231" s="236">
        <v>1</v>
      </c>
      <c r="AK231" s="500">
        <v>2</v>
      </c>
      <c r="AL231" s="501"/>
      <c r="AM231" s="501"/>
      <c r="AN231" s="501">
        <v>1</v>
      </c>
    </row>
    <row r="232" spans="1:40">
      <c r="A232" s="8" t="s">
        <v>14</v>
      </c>
      <c r="B232" s="8"/>
      <c r="C232" s="8" t="s">
        <v>270</v>
      </c>
      <c r="D232" s="236" t="s">
        <v>210</v>
      </c>
      <c r="E232" s="236" t="s">
        <v>210</v>
      </c>
      <c r="F232" s="236" t="s">
        <v>210</v>
      </c>
      <c r="G232" s="236" t="s">
        <v>210</v>
      </c>
      <c r="H232" s="236" t="s">
        <v>210</v>
      </c>
      <c r="I232" s="499"/>
      <c r="J232" s="499"/>
      <c r="K232" s="502"/>
      <c r="L232" s="498"/>
      <c r="M232" s="236" t="s">
        <v>210</v>
      </c>
      <c r="N232" s="236" t="s">
        <v>210</v>
      </c>
      <c r="O232" s="236" t="s">
        <v>210</v>
      </c>
      <c r="P232" s="236" t="s">
        <v>210</v>
      </c>
      <c r="Q232" s="236" t="s">
        <v>210</v>
      </c>
      <c r="R232" s="236" t="s">
        <v>210</v>
      </c>
      <c r="S232" s="499"/>
      <c r="T232" s="499"/>
      <c r="U232" s="502"/>
      <c r="V232" s="498"/>
      <c r="W232" s="236" t="s">
        <v>210</v>
      </c>
      <c r="X232" s="236" t="s">
        <v>210</v>
      </c>
      <c r="Y232" s="236" t="s">
        <v>210</v>
      </c>
      <c r="Z232" s="236" t="s">
        <v>210</v>
      </c>
      <c r="AA232" s="236" t="s">
        <v>210</v>
      </c>
      <c r="AB232" s="236" t="s">
        <v>210</v>
      </c>
      <c r="AC232" s="499"/>
      <c r="AD232" s="499"/>
      <c r="AE232" s="502"/>
      <c r="AF232" s="498"/>
      <c r="AG232" s="236" t="s">
        <v>210</v>
      </c>
      <c r="AH232" s="236" t="s">
        <v>210</v>
      </c>
      <c r="AI232" s="236" t="s">
        <v>210</v>
      </c>
      <c r="AJ232" s="236" t="s">
        <v>210</v>
      </c>
      <c r="AK232" s="236" t="s">
        <v>210</v>
      </c>
      <c r="AL232" s="499"/>
      <c r="AM232" s="499"/>
      <c r="AN232" s="502"/>
    </row>
    <row r="233" spans="1:40">
      <c r="A233" s="8" t="s">
        <v>14</v>
      </c>
      <c r="B233" s="8"/>
      <c r="C233" s="8" t="s">
        <v>271</v>
      </c>
      <c r="D233" s="236" t="s">
        <v>210</v>
      </c>
      <c r="E233" s="236" t="s">
        <v>210</v>
      </c>
      <c r="F233" s="236" t="s">
        <v>210</v>
      </c>
      <c r="G233" s="236" t="s">
        <v>210</v>
      </c>
      <c r="H233" s="236" t="s">
        <v>210</v>
      </c>
      <c r="I233" s="499"/>
      <c r="J233" s="499"/>
      <c r="K233" s="499">
        <v>1</v>
      </c>
      <c r="L233" s="498"/>
      <c r="M233" s="236" t="s">
        <v>210</v>
      </c>
      <c r="N233" s="236" t="s">
        <v>210</v>
      </c>
      <c r="O233" s="236" t="s">
        <v>210</v>
      </c>
      <c r="P233" s="236" t="s">
        <v>210</v>
      </c>
      <c r="Q233" s="236" t="s">
        <v>210</v>
      </c>
      <c r="R233" s="236" t="s">
        <v>210</v>
      </c>
      <c r="S233" s="499"/>
      <c r="T233" s="499"/>
      <c r="U233" s="499"/>
      <c r="V233" s="498"/>
      <c r="W233" s="236" t="s">
        <v>210</v>
      </c>
      <c r="X233" s="236" t="s">
        <v>210</v>
      </c>
      <c r="Y233" s="236" t="s">
        <v>210</v>
      </c>
      <c r="Z233" s="236" t="s">
        <v>210</v>
      </c>
      <c r="AA233" s="236" t="s">
        <v>210</v>
      </c>
      <c r="AB233" s="236" t="s">
        <v>210</v>
      </c>
      <c r="AC233" s="499"/>
      <c r="AD233" s="499"/>
      <c r="AE233" s="499"/>
      <c r="AF233" s="498"/>
      <c r="AG233" s="236" t="s">
        <v>210</v>
      </c>
      <c r="AH233" s="236" t="s">
        <v>210</v>
      </c>
      <c r="AI233" s="236" t="s">
        <v>210</v>
      </c>
      <c r="AJ233" s="236" t="s">
        <v>210</v>
      </c>
      <c r="AK233" s="236" t="s">
        <v>210</v>
      </c>
      <c r="AL233" s="499"/>
      <c r="AM233" s="499"/>
      <c r="AN233" s="501">
        <v>1</v>
      </c>
    </row>
    <row r="234" spans="1:40">
      <c r="A234" s="8" t="s">
        <v>14</v>
      </c>
      <c r="B234" s="8"/>
      <c r="C234" s="8" t="s">
        <v>272</v>
      </c>
      <c r="D234" s="236" t="s">
        <v>210</v>
      </c>
      <c r="E234" s="236">
        <v>1</v>
      </c>
      <c r="F234" s="236" t="s">
        <v>210</v>
      </c>
      <c r="G234" s="236">
        <v>1</v>
      </c>
      <c r="H234" s="455">
        <v>4</v>
      </c>
      <c r="I234" s="159">
        <v>3</v>
      </c>
      <c r="J234" s="159"/>
      <c r="K234" s="159"/>
      <c r="L234" s="498"/>
      <c r="M234" s="236" t="s">
        <v>210</v>
      </c>
      <c r="N234" s="236" t="s">
        <v>210</v>
      </c>
      <c r="O234" s="236">
        <v>1</v>
      </c>
      <c r="P234" s="236" t="s">
        <v>210</v>
      </c>
      <c r="Q234" s="236">
        <v>1</v>
      </c>
      <c r="R234" s="455">
        <v>4</v>
      </c>
      <c r="S234" s="159">
        <v>3</v>
      </c>
      <c r="T234" s="159"/>
      <c r="U234" s="159"/>
      <c r="V234" s="498"/>
      <c r="W234" s="236" t="s">
        <v>210</v>
      </c>
      <c r="X234" s="236" t="s">
        <v>210</v>
      </c>
      <c r="Y234" s="236" t="s">
        <v>210</v>
      </c>
      <c r="Z234" s="236" t="s">
        <v>210</v>
      </c>
      <c r="AA234" s="236" t="s">
        <v>210</v>
      </c>
      <c r="AB234" s="236" t="s">
        <v>210</v>
      </c>
      <c r="AC234" s="499"/>
      <c r="AD234" s="499"/>
      <c r="AE234" s="499"/>
      <c r="AF234" s="498"/>
      <c r="AG234" s="236" t="s">
        <v>210</v>
      </c>
      <c r="AH234" s="236" t="s">
        <v>210</v>
      </c>
      <c r="AI234" s="236" t="s">
        <v>210</v>
      </c>
      <c r="AJ234" s="236" t="s">
        <v>210</v>
      </c>
      <c r="AK234" s="236" t="s">
        <v>210</v>
      </c>
      <c r="AL234" s="499"/>
      <c r="AM234" s="499"/>
      <c r="AN234" s="501"/>
    </row>
    <row r="235" spans="1:40">
      <c r="A235" s="8" t="s">
        <v>14</v>
      </c>
      <c r="B235" s="8"/>
      <c r="C235" s="8" t="s">
        <v>273</v>
      </c>
      <c r="D235" s="236">
        <v>3</v>
      </c>
      <c r="E235" s="236">
        <v>4</v>
      </c>
      <c r="F235" s="236">
        <v>3</v>
      </c>
      <c r="G235" s="236">
        <v>3</v>
      </c>
      <c r="H235" s="455">
        <v>2</v>
      </c>
      <c r="I235" s="159">
        <v>3</v>
      </c>
      <c r="J235" s="159">
        <v>6</v>
      </c>
      <c r="K235" s="159">
        <v>3</v>
      </c>
      <c r="L235" s="498"/>
      <c r="M235" s="236" t="s">
        <v>210</v>
      </c>
      <c r="N235" s="236" t="s">
        <v>210</v>
      </c>
      <c r="O235" s="236" t="s">
        <v>210</v>
      </c>
      <c r="P235" s="236" t="s">
        <v>210</v>
      </c>
      <c r="Q235" s="236" t="s">
        <v>210</v>
      </c>
      <c r="R235" s="236" t="s">
        <v>210</v>
      </c>
      <c r="S235" s="499"/>
      <c r="T235" s="499"/>
      <c r="U235" s="499"/>
      <c r="V235" s="498"/>
      <c r="W235" s="236">
        <v>3</v>
      </c>
      <c r="X235" s="236">
        <v>3</v>
      </c>
      <c r="Y235" s="236">
        <v>4</v>
      </c>
      <c r="Z235" s="236">
        <v>2</v>
      </c>
      <c r="AA235" s="236">
        <v>2</v>
      </c>
      <c r="AB235" s="236" t="s">
        <v>210</v>
      </c>
      <c r="AC235" s="499">
        <v>1</v>
      </c>
      <c r="AD235" s="499">
        <v>2</v>
      </c>
      <c r="AE235" s="499">
        <v>1</v>
      </c>
      <c r="AF235" s="498"/>
      <c r="AG235" s="236" t="s">
        <v>210</v>
      </c>
      <c r="AH235" s="236" t="s">
        <v>210</v>
      </c>
      <c r="AI235" s="236">
        <v>1</v>
      </c>
      <c r="AJ235" s="236">
        <v>1</v>
      </c>
      <c r="AK235" s="455">
        <v>2</v>
      </c>
      <c r="AL235" s="159">
        <v>2</v>
      </c>
      <c r="AM235" s="159">
        <v>4</v>
      </c>
      <c r="AN235" s="501">
        <v>2</v>
      </c>
    </row>
    <row r="236" spans="1:40">
      <c r="A236" s="8" t="s">
        <v>14</v>
      </c>
      <c r="B236" s="8"/>
      <c r="C236" s="8" t="s">
        <v>274</v>
      </c>
      <c r="D236" s="236">
        <v>4</v>
      </c>
      <c r="E236" s="236">
        <v>1</v>
      </c>
      <c r="F236" s="236">
        <v>4</v>
      </c>
      <c r="G236" s="236">
        <v>4</v>
      </c>
      <c r="H236" s="455">
        <v>2</v>
      </c>
      <c r="I236" s="159"/>
      <c r="J236" s="159">
        <v>3</v>
      </c>
      <c r="K236" s="159">
        <v>6</v>
      </c>
      <c r="L236" s="498"/>
      <c r="M236" s="236" t="s">
        <v>210</v>
      </c>
      <c r="N236" s="236" t="s">
        <v>210</v>
      </c>
      <c r="O236" s="236" t="s">
        <v>210</v>
      </c>
      <c r="P236" s="236" t="s">
        <v>210</v>
      </c>
      <c r="Q236" s="236" t="s">
        <v>210</v>
      </c>
      <c r="R236" s="236" t="s">
        <v>210</v>
      </c>
      <c r="S236" s="499"/>
      <c r="T236" s="499"/>
      <c r="U236" s="499"/>
      <c r="V236" s="498"/>
      <c r="W236" s="236">
        <v>1</v>
      </c>
      <c r="X236" s="236">
        <v>1</v>
      </c>
      <c r="Y236" s="236">
        <v>1</v>
      </c>
      <c r="Z236" s="236" t="s">
        <v>210</v>
      </c>
      <c r="AA236" s="236" t="s">
        <v>210</v>
      </c>
      <c r="AB236" s="236" t="s">
        <v>210</v>
      </c>
      <c r="AC236" s="499"/>
      <c r="AD236" s="499"/>
      <c r="AE236" s="499">
        <v>1</v>
      </c>
      <c r="AF236" s="498"/>
      <c r="AG236" s="236">
        <v>3</v>
      </c>
      <c r="AH236" s="236" t="s">
        <v>210</v>
      </c>
      <c r="AI236" s="236">
        <v>4</v>
      </c>
      <c r="AJ236" s="236">
        <v>4</v>
      </c>
      <c r="AK236" s="500">
        <v>2</v>
      </c>
      <c r="AL236" s="501"/>
      <c r="AM236" s="501">
        <v>3</v>
      </c>
      <c r="AN236" s="501">
        <v>5</v>
      </c>
    </row>
    <row r="237" spans="1:40">
      <c r="A237" s="8" t="s">
        <v>14</v>
      </c>
      <c r="B237" s="8"/>
      <c r="C237" s="8" t="s">
        <v>483</v>
      </c>
      <c r="D237" s="236">
        <v>2</v>
      </c>
      <c r="E237" s="236" t="s">
        <v>210</v>
      </c>
      <c r="F237" s="236">
        <v>1</v>
      </c>
      <c r="G237" s="236" t="s">
        <v>210</v>
      </c>
      <c r="H237" s="236" t="s">
        <v>210</v>
      </c>
      <c r="I237" s="499"/>
      <c r="J237" s="499"/>
      <c r="K237" s="499"/>
      <c r="L237" s="498"/>
      <c r="M237" s="236" t="s">
        <v>210</v>
      </c>
      <c r="N237" s="236" t="s">
        <v>210</v>
      </c>
      <c r="O237" s="236" t="s">
        <v>210</v>
      </c>
      <c r="P237" s="236" t="s">
        <v>210</v>
      </c>
      <c r="Q237" s="236" t="s">
        <v>210</v>
      </c>
      <c r="R237" s="236" t="s">
        <v>210</v>
      </c>
      <c r="S237" s="499"/>
      <c r="T237" s="499"/>
      <c r="U237" s="499"/>
      <c r="V237" s="498"/>
      <c r="W237" s="236" t="s">
        <v>210</v>
      </c>
      <c r="X237" s="236" t="s">
        <v>210</v>
      </c>
      <c r="Y237" s="236" t="s">
        <v>210</v>
      </c>
      <c r="Z237" s="236" t="s">
        <v>210</v>
      </c>
      <c r="AA237" s="236" t="s">
        <v>210</v>
      </c>
      <c r="AB237" s="236" t="s">
        <v>210</v>
      </c>
      <c r="AC237" s="499"/>
      <c r="AD237" s="499"/>
      <c r="AE237" s="499"/>
      <c r="AF237" s="498"/>
      <c r="AG237" s="236">
        <v>2</v>
      </c>
      <c r="AH237" s="236" t="s">
        <v>210</v>
      </c>
      <c r="AI237" s="236">
        <v>1</v>
      </c>
      <c r="AJ237" s="236" t="s">
        <v>210</v>
      </c>
      <c r="AK237" s="236" t="s">
        <v>210</v>
      </c>
      <c r="AL237" s="499"/>
      <c r="AM237" s="499"/>
      <c r="AN237" s="501"/>
    </row>
    <row r="238" spans="1:40" s="2" customFormat="1">
      <c r="A238" s="9" t="s">
        <v>276</v>
      </c>
      <c r="B238" s="8"/>
      <c r="C238" s="9"/>
      <c r="D238" s="503">
        <v>124</v>
      </c>
      <c r="E238" s="503">
        <v>104</v>
      </c>
      <c r="F238" s="503">
        <v>95</v>
      </c>
      <c r="G238" s="503">
        <v>89</v>
      </c>
      <c r="H238" s="440">
        <v>152</v>
      </c>
      <c r="I238" s="440">
        <v>138</v>
      </c>
      <c r="J238" s="440">
        <f>SUM(J185:J237)</f>
        <v>152</v>
      </c>
      <c r="K238" s="440">
        <f>SUM(K185:K237)</f>
        <v>139</v>
      </c>
      <c r="L238" s="504"/>
      <c r="M238" s="503">
        <v>12</v>
      </c>
      <c r="N238" s="503">
        <v>15</v>
      </c>
      <c r="O238" s="503">
        <v>7</v>
      </c>
      <c r="P238" s="503">
        <v>3</v>
      </c>
      <c r="Q238" s="503">
        <v>6</v>
      </c>
      <c r="R238" s="440">
        <v>10</v>
      </c>
      <c r="S238" s="440">
        <v>10</v>
      </c>
      <c r="T238" s="440">
        <f>SUM(T185:T237)</f>
        <v>15</v>
      </c>
      <c r="U238" s="440">
        <f>SUM(U185:U237)</f>
        <v>11</v>
      </c>
      <c r="V238" s="504"/>
      <c r="W238" s="503">
        <v>29</v>
      </c>
      <c r="X238" s="503">
        <v>25</v>
      </c>
      <c r="Y238" s="503">
        <v>45</v>
      </c>
      <c r="Z238" s="503">
        <v>28</v>
      </c>
      <c r="AA238" s="503">
        <v>31</v>
      </c>
      <c r="AB238" s="440">
        <v>36</v>
      </c>
      <c r="AC238" s="440">
        <v>37</v>
      </c>
      <c r="AD238" s="440">
        <f>SUM(AD185:AD237)</f>
        <v>44</v>
      </c>
      <c r="AE238" s="440">
        <f>SUM(AE185:AE237)</f>
        <v>31</v>
      </c>
      <c r="AF238" s="504"/>
      <c r="AG238" s="503">
        <v>84</v>
      </c>
      <c r="AH238" s="503">
        <v>52</v>
      </c>
      <c r="AI238" s="503">
        <v>64</v>
      </c>
      <c r="AJ238" s="503">
        <v>52</v>
      </c>
      <c r="AK238" s="440">
        <v>106</v>
      </c>
      <c r="AL238" s="440">
        <v>91</v>
      </c>
      <c r="AM238" s="440">
        <f>SUM(AM185:AM237)</f>
        <v>93</v>
      </c>
      <c r="AN238" s="505">
        <f>SUM(AN185:AN237)</f>
        <v>97</v>
      </c>
    </row>
    <row r="239" spans="1:40">
      <c r="A239" s="8" t="s">
        <v>15</v>
      </c>
      <c r="B239" s="8"/>
      <c r="C239" s="8" t="s">
        <v>277</v>
      </c>
      <c r="D239" s="236" t="s">
        <v>210</v>
      </c>
      <c r="E239" s="236" t="s">
        <v>210</v>
      </c>
      <c r="F239" s="236" t="s">
        <v>210</v>
      </c>
      <c r="G239" s="236" t="s">
        <v>210</v>
      </c>
      <c r="H239" s="236" t="s">
        <v>210</v>
      </c>
      <c r="I239" s="499"/>
      <c r="J239" s="499"/>
      <c r="K239" s="502"/>
      <c r="L239" s="498"/>
      <c r="M239" s="236" t="s">
        <v>210</v>
      </c>
      <c r="N239" s="236" t="s">
        <v>210</v>
      </c>
      <c r="O239" s="236" t="s">
        <v>210</v>
      </c>
      <c r="P239" s="236" t="s">
        <v>210</v>
      </c>
      <c r="Q239" s="236" t="s">
        <v>210</v>
      </c>
      <c r="R239" s="236" t="s">
        <v>210</v>
      </c>
      <c r="S239" s="499"/>
      <c r="T239" s="499"/>
      <c r="U239" s="502"/>
      <c r="V239" s="498"/>
      <c r="W239" s="236" t="s">
        <v>210</v>
      </c>
      <c r="X239" s="236" t="s">
        <v>210</v>
      </c>
      <c r="Y239" s="236" t="s">
        <v>210</v>
      </c>
      <c r="Z239" s="236" t="s">
        <v>210</v>
      </c>
      <c r="AA239" s="236" t="s">
        <v>210</v>
      </c>
      <c r="AB239" s="236" t="s">
        <v>210</v>
      </c>
      <c r="AC239" s="499"/>
      <c r="AD239" s="499"/>
      <c r="AE239" s="502"/>
      <c r="AF239" s="498"/>
      <c r="AG239" s="236" t="s">
        <v>210</v>
      </c>
      <c r="AH239" s="236" t="s">
        <v>210</v>
      </c>
      <c r="AI239" s="236" t="s">
        <v>210</v>
      </c>
      <c r="AJ239" s="236" t="s">
        <v>210</v>
      </c>
      <c r="AK239" s="236" t="s">
        <v>210</v>
      </c>
      <c r="AL239" s="499"/>
      <c r="AM239" s="499"/>
      <c r="AN239" s="502"/>
    </row>
    <row r="240" spans="1:40">
      <c r="A240" s="8" t="s">
        <v>15</v>
      </c>
      <c r="B240" s="9"/>
      <c r="C240" s="8" t="s">
        <v>278</v>
      </c>
      <c r="D240" s="236" t="s">
        <v>210</v>
      </c>
      <c r="E240" s="236" t="s">
        <v>210</v>
      </c>
      <c r="F240" s="236" t="s">
        <v>210</v>
      </c>
      <c r="G240" s="236" t="s">
        <v>210</v>
      </c>
      <c r="H240" s="236" t="s">
        <v>210</v>
      </c>
      <c r="I240" s="499"/>
      <c r="J240" s="499"/>
      <c r="K240" s="499"/>
      <c r="L240" s="498"/>
      <c r="M240" s="236" t="s">
        <v>210</v>
      </c>
      <c r="N240" s="236" t="s">
        <v>210</v>
      </c>
      <c r="O240" s="236" t="s">
        <v>210</v>
      </c>
      <c r="P240" s="236" t="s">
        <v>210</v>
      </c>
      <c r="Q240" s="236" t="s">
        <v>210</v>
      </c>
      <c r="R240" s="236" t="s">
        <v>210</v>
      </c>
      <c r="S240" s="499"/>
      <c r="T240" s="499"/>
      <c r="U240" s="499"/>
      <c r="V240" s="498"/>
      <c r="W240" s="236" t="s">
        <v>210</v>
      </c>
      <c r="X240" s="236" t="s">
        <v>210</v>
      </c>
      <c r="Y240" s="236" t="s">
        <v>210</v>
      </c>
      <c r="Z240" s="236" t="s">
        <v>210</v>
      </c>
      <c r="AA240" s="236" t="s">
        <v>210</v>
      </c>
      <c r="AB240" s="236" t="s">
        <v>210</v>
      </c>
      <c r="AC240" s="499"/>
      <c r="AD240" s="499"/>
      <c r="AE240" s="499"/>
      <c r="AF240" s="498"/>
      <c r="AG240" s="236" t="s">
        <v>210</v>
      </c>
      <c r="AH240" s="236" t="s">
        <v>210</v>
      </c>
      <c r="AI240" s="236" t="s">
        <v>210</v>
      </c>
      <c r="AJ240" s="236" t="s">
        <v>210</v>
      </c>
      <c r="AK240" s="236" t="s">
        <v>210</v>
      </c>
      <c r="AL240" s="499"/>
      <c r="AM240" s="499"/>
      <c r="AN240" s="501"/>
    </row>
    <row r="241" spans="1:40">
      <c r="A241" s="8" t="s">
        <v>15</v>
      </c>
      <c r="B241" s="8"/>
      <c r="C241" s="8" t="s">
        <v>279</v>
      </c>
      <c r="D241" s="236" t="s">
        <v>210</v>
      </c>
      <c r="E241" s="236">
        <v>1</v>
      </c>
      <c r="F241" s="236">
        <v>6</v>
      </c>
      <c r="G241" s="236">
        <v>1</v>
      </c>
      <c r="H241" s="455">
        <v>1</v>
      </c>
      <c r="I241" s="159">
        <v>1</v>
      </c>
      <c r="J241" s="159">
        <v>2</v>
      </c>
      <c r="K241" s="159">
        <v>5</v>
      </c>
      <c r="L241" s="498"/>
      <c r="M241" s="236" t="s">
        <v>210</v>
      </c>
      <c r="N241" s="236" t="s">
        <v>210</v>
      </c>
      <c r="O241" s="236" t="s">
        <v>210</v>
      </c>
      <c r="P241" s="236" t="s">
        <v>210</v>
      </c>
      <c r="Q241" s="236" t="s">
        <v>210</v>
      </c>
      <c r="R241" s="236" t="s">
        <v>210</v>
      </c>
      <c r="S241" s="499"/>
      <c r="T241" s="499"/>
      <c r="U241" s="499"/>
      <c r="V241" s="498"/>
      <c r="W241" s="236" t="s">
        <v>210</v>
      </c>
      <c r="X241" s="236" t="s">
        <v>210</v>
      </c>
      <c r="Y241" s="236" t="s">
        <v>210</v>
      </c>
      <c r="Z241" s="236" t="s">
        <v>210</v>
      </c>
      <c r="AA241" s="236" t="s">
        <v>210</v>
      </c>
      <c r="AB241" s="236" t="s">
        <v>210</v>
      </c>
      <c r="AC241" s="499"/>
      <c r="AD241" s="499"/>
      <c r="AE241" s="499"/>
      <c r="AF241" s="498"/>
      <c r="AG241" s="236" t="s">
        <v>210</v>
      </c>
      <c r="AH241" s="236">
        <v>1</v>
      </c>
      <c r="AI241" s="236">
        <v>6</v>
      </c>
      <c r="AJ241" s="236">
        <v>1</v>
      </c>
      <c r="AK241" s="500">
        <v>1</v>
      </c>
      <c r="AL241" s="501">
        <v>1</v>
      </c>
      <c r="AM241" s="501">
        <v>2</v>
      </c>
      <c r="AN241" s="501">
        <v>5</v>
      </c>
    </row>
    <row r="242" spans="1:40">
      <c r="A242" s="8" t="s">
        <v>15</v>
      </c>
      <c r="B242" s="8"/>
      <c r="C242" s="8" t="s">
        <v>280</v>
      </c>
      <c r="D242" s="236" t="s">
        <v>210</v>
      </c>
      <c r="E242" s="236" t="s">
        <v>210</v>
      </c>
      <c r="F242" s="236" t="s">
        <v>210</v>
      </c>
      <c r="G242" s="236">
        <v>1</v>
      </c>
      <c r="H242" s="236" t="s">
        <v>210</v>
      </c>
      <c r="I242" s="499"/>
      <c r="J242" s="499">
        <v>1</v>
      </c>
      <c r="K242" s="499">
        <v>4</v>
      </c>
      <c r="L242" s="498"/>
      <c r="M242" s="236" t="s">
        <v>210</v>
      </c>
      <c r="N242" s="236" t="s">
        <v>210</v>
      </c>
      <c r="O242" s="236" t="s">
        <v>210</v>
      </c>
      <c r="P242" s="236" t="s">
        <v>210</v>
      </c>
      <c r="Q242" s="236" t="s">
        <v>210</v>
      </c>
      <c r="R242" s="236" t="s">
        <v>210</v>
      </c>
      <c r="S242" s="499"/>
      <c r="T242" s="499">
        <v>1</v>
      </c>
      <c r="U242" s="499"/>
      <c r="V242" s="498"/>
      <c r="W242" s="236" t="s">
        <v>210</v>
      </c>
      <c r="X242" s="236" t="s">
        <v>210</v>
      </c>
      <c r="Y242" s="236" t="s">
        <v>210</v>
      </c>
      <c r="Z242" s="236" t="s">
        <v>210</v>
      </c>
      <c r="AA242" s="236" t="s">
        <v>210</v>
      </c>
      <c r="AB242" s="236" t="s">
        <v>210</v>
      </c>
      <c r="AC242" s="499"/>
      <c r="AD242" s="499"/>
      <c r="AE242" s="499"/>
      <c r="AF242" s="498"/>
      <c r="AG242" s="236" t="s">
        <v>210</v>
      </c>
      <c r="AH242" s="236" t="s">
        <v>210</v>
      </c>
      <c r="AI242" s="236" t="s">
        <v>210</v>
      </c>
      <c r="AJ242" s="236">
        <v>1</v>
      </c>
      <c r="AK242" s="236" t="s">
        <v>210</v>
      </c>
      <c r="AL242" s="499"/>
      <c r="AM242" s="499"/>
      <c r="AN242" s="501">
        <v>4</v>
      </c>
    </row>
    <row r="243" spans="1:40">
      <c r="A243" s="8" t="s">
        <v>15</v>
      </c>
      <c r="B243" s="8"/>
      <c r="C243" s="8" t="s">
        <v>281</v>
      </c>
      <c r="D243" s="236">
        <v>6</v>
      </c>
      <c r="E243" s="236">
        <v>2</v>
      </c>
      <c r="F243" s="236" t="s">
        <v>210</v>
      </c>
      <c r="G243" s="236" t="s">
        <v>210</v>
      </c>
      <c r="H243" s="455">
        <v>3</v>
      </c>
      <c r="I243" s="159"/>
      <c r="J243" s="159">
        <v>1</v>
      </c>
      <c r="K243" s="159"/>
      <c r="L243" s="498"/>
      <c r="M243" s="236" t="s">
        <v>210</v>
      </c>
      <c r="N243" s="236" t="s">
        <v>210</v>
      </c>
      <c r="O243" s="236" t="s">
        <v>210</v>
      </c>
      <c r="P243" s="236" t="s">
        <v>210</v>
      </c>
      <c r="Q243" s="236" t="s">
        <v>210</v>
      </c>
      <c r="R243" s="236" t="s">
        <v>210</v>
      </c>
      <c r="S243" s="499"/>
      <c r="T243" s="499"/>
      <c r="U243" s="499"/>
      <c r="V243" s="498"/>
      <c r="W243" s="236">
        <v>2</v>
      </c>
      <c r="X243" s="236">
        <v>3</v>
      </c>
      <c r="Y243" s="236">
        <v>1</v>
      </c>
      <c r="Z243" s="236" t="s">
        <v>210</v>
      </c>
      <c r="AA243" s="236" t="s">
        <v>210</v>
      </c>
      <c r="AB243" s="500">
        <v>1</v>
      </c>
      <c r="AC243" s="501"/>
      <c r="AD243" s="501">
        <v>1</v>
      </c>
      <c r="AE243" s="501"/>
      <c r="AF243" s="498"/>
      <c r="AG243" s="236">
        <v>3</v>
      </c>
      <c r="AH243" s="236">
        <v>1</v>
      </c>
      <c r="AI243" s="236" t="s">
        <v>210</v>
      </c>
      <c r="AJ243" s="236" t="s">
        <v>210</v>
      </c>
      <c r="AK243" s="455">
        <v>2</v>
      </c>
      <c r="AL243" s="159"/>
      <c r="AM243" s="159"/>
      <c r="AN243" s="501"/>
    </row>
    <row r="244" spans="1:40">
      <c r="A244" s="8" t="s">
        <v>15</v>
      </c>
      <c r="B244" s="8"/>
      <c r="C244" s="8" t="s">
        <v>282</v>
      </c>
      <c r="D244" s="236">
        <v>5</v>
      </c>
      <c r="E244" s="236">
        <v>1</v>
      </c>
      <c r="F244" s="236" t="s">
        <v>210</v>
      </c>
      <c r="G244" s="236">
        <v>2</v>
      </c>
      <c r="H244" s="455">
        <v>1</v>
      </c>
      <c r="I244" s="159">
        <v>4</v>
      </c>
      <c r="J244" s="159">
        <v>4</v>
      </c>
      <c r="K244" s="159">
        <v>2</v>
      </c>
      <c r="L244" s="498"/>
      <c r="M244" s="236" t="s">
        <v>210</v>
      </c>
      <c r="N244" s="236" t="s">
        <v>210</v>
      </c>
      <c r="O244" s="236" t="s">
        <v>210</v>
      </c>
      <c r="P244" s="236" t="s">
        <v>210</v>
      </c>
      <c r="Q244" s="236" t="s">
        <v>210</v>
      </c>
      <c r="R244" s="236" t="s">
        <v>210</v>
      </c>
      <c r="S244" s="499">
        <v>1</v>
      </c>
      <c r="T244" s="499">
        <v>2</v>
      </c>
      <c r="U244" s="499">
        <v>1</v>
      </c>
      <c r="V244" s="498"/>
      <c r="W244" s="236">
        <v>2</v>
      </c>
      <c r="X244" s="236">
        <v>3</v>
      </c>
      <c r="Y244" s="236" t="s">
        <v>210</v>
      </c>
      <c r="Z244" s="236" t="s">
        <v>210</v>
      </c>
      <c r="AA244" s="236">
        <v>1</v>
      </c>
      <c r="AB244" s="236" t="s">
        <v>210</v>
      </c>
      <c r="AC244" s="499">
        <v>3</v>
      </c>
      <c r="AD244" s="499">
        <v>2</v>
      </c>
      <c r="AE244" s="499">
        <v>1</v>
      </c>
      <c r="AF244" s="498"/>
      <c r="AG244" s="236">
        <v>2</v>
      </c>
      <c r="AH244" s="236">
        <v>1</v>
      </c>
      <c r="AI244" s="236" t="s">
        <v>210</v>
      </c>
      <c r="AJ244" s="236">
        <v>1</v>
      </c>
      <c r="AK244" s="500">
        <v>1</v>
      </c>
      <c r="AL244" s="501"/>
      <c r="AM244" s="501"/>
      <c r="AN244" s="501"/>
    </row>
    <row r="245" spans="1:40">
      <c r="A245" s="8" t="s">
        <v>15</v>
      </c>
      <c r="B245" s="8"/>
      <c r="C245" s="8" t="s">
        <v>283</v>
      </c>
      <c r="D245" s="236" t="s">
        <v>210</v>
      </c>
      <c r="E245" s="236">
        <v>1</v>
      </c>
      <c r="F245" s="236" t="s">
        <v>210</v>
      </c>
      <c r="G245" s="236">
        <v>1</v>
      </c>
      <c r="H245" s="455">
        <v>10</v>
      </c>
      <c r="I245" s="159">
        <v>2</v>
      </c>
      <c r="J245" s="159"/>
      <c r="K245" s="159">
        <v>9</v>
      </c>
      <c r="L245" s="498"/>
      <c r="M245" s="236" t="s">
        <v>210</v>
      </c>
      <c r="N245" s="236" t="s">
        <v>210</v>
      </c>
      <c r="O245" s="236" t="s">
        <v>210</v>
      </c>
      <c r="P245" s="236" t="s">
        <v>210</v>
      </c>
      <c r="Q245" s="236" t="s">
        <v>210</v>
      </c>
      <c r="R245" s="455">
        <v>1</v>
      </c>
      <c r="S245" s="159"/>
      <c r="T245" s="159"/>
      <c r="U245" s="159"/>
      <c r="V245" s="498"/>
      <c r="W245" s="236">
        <v>1</v>
      </c>
      <c r="X245" s="236" t="s">
        <v>210</v>
      </c>
      <c r="Y245" s="236" t="s">
        <v>210</v>
      </c>
      <c r="Z245" s="236" t="s">
        <v>210</v>
      </c>
      <c r="AA245" s="236" t="s">
        <v>210</v>
      </c>
      <c r="AB245" s="455">
        <v>6</v>
      </c>
      <c r="AC245" s="159">
        <v>1</v>
      </c>
      <c r="AD245" s="159"/>
      <c r="AE245" s="159"/>
      <c r="AF245" s="498"/>
      <c r="AG245" s="236" t="s">
        <v>210</v>
      </c>
      <c r="AH245" s="236">
        <v>1</v>
      </c>
      <c r="AI245" s="236" t="s">
        <v>210</v>
      </c>
      <c r="AJ245" s="236">
        <v>1</v>
      </c>
      <c r="AK245" s="455">
        <v>3</v>
      </c>
      <c r="AL245" s="159">
        <v>1</v>
      </c>
      <c r="AM245" s="159"/>
      <c r="AN245" s="501">
        <v>9</v>
      </c>
    </row>
    <row r="246" spans="1:40">
      <c r="A246" s="8" t="s">
        <v>15</v>
      </c>
      <c r="B246" s="8"/>
      <c r="C246" s="8" t="s">
        <v>284</v>
      </c>
      <c r="D246" s="236" t="s">
        <v>210</v>
      </c>
      <c r="E246" s="236" t="s">
        <v>210</v>
      </c>
      <c r="F246" s="236" t="s">
        <v>210</v>
      </c>
      <c r="G246" s="236" t="s">
        <v>210</v>
      </c>
      <c r="H246" s="236" t="s">
        <v>210</v>
      </c>
      <c r="I246" s="499">
        <v>1</v>
      </c>
      <c r="J246" s="499"/>
      <c r="K246" s="499"/>
      <c r="L246" s="498"/>
      <c r="M246" s="236" t="s">
        <v>210</v>
      </c>
      <c r="N246" s="236" t="s">
        <v>210</v>
      </c>
      <c r="O246" s="236" t="s">
        <v>210</v>
      </c>
      <c r="P246" s="236" t="s">
        <v>210</v>
      </c>
      <c r="Q246" s="236" t="s">
        <v>210</v>
      </c>
      <c r="R246" s="236" t="s">
        <v>210</v>
      </c>
      <c r="S246" s="499"/>
      <c r="T246" s="499"/>
      <c r="U246" s="499"/>
      <c r="V246" s="498"/>
      <c r="W246" s="236" t="s">
        <v>210</v>
      </c>
      <c r="X246" s="236" t="s">
        <v>210</v>
      </c>
      <c r="Y246" s="236" t="s">
        <v>210</v>
      </c>
      <c r="Z246" s="236" t="s">
        <v>210</v>
      </c>
      <c r="AA246" s="236" t="s">
        <v>210</v>
      </c>
      <c r="AB246" s="236" t="s">
        <v>210</v>
      </c>
      <c r="AC246" s="499"/>
      <c r="AD246" s="499"/>
      <c r="AE246" s="499"/>
      <c r="AF246" s="498"/>
      <c r="AG246" s="236" t="s">
        <v>210</v>
      </c>
      <c r="AH246" s="236" t="s">
        <v>210</v>
      </c>
      <c r="AI246" s="236" t="s">
        <v>210</v>
      </c>
      <c r="AJ246" s="236" t="s">
        <v>210</v>
      </c>
      <c r="AK246" s="236" t="s">
        <v>210</v>
      </c>
      <c r="AL246" s="499">
        <v>1</v>
      </c>
      <c r="AM246" s="499"/>
      <c r="AN246" s="501"/>
    </row>
    <row r="247" spans="1:40">
      <c r="A247" s="8" t="s">
        <v>15</v>
      </c>
      <c r="B247" s="8"/>
      <c r="C247" s="8" t="s">
        <v>285</v>
      </c>
      <c r="D247" s="236" t="s">
        <v>210</v>
      </c>
      <c r="E247" s="236">
        <v>1</v>
      </c>
      <c r="F247" s="236">
        <v>1</v>
      </c>
      <c r="G247" s="236" t="s">
        <v>210</v>
      </c>
      <c r="H247" s="236" t="s">
        <v>210</v>
      </c>
      <c r="I247" s="499"/>
      <c r="J247" s="499"/>
      <c r="K247" s="499"/>
      <c r="L247" s="498"/>
      <c r="M247" s="236" t="s">
        <v>210</v>
      </c>
      <c r="N247" s="236" t="s">
        <v>210</v>
      </c>
      <c r="O247" s="236" t="s">
        <v>210</v>
      </c>
      <c r="P247" s="236" t="s">
        <v>210</v>
      </c>
      <c r="Q247" s="236" t="s">
        <v>210</v>
      </c>
      <c r="R247" s="236" t="s">
        <v>210</v>
      </c>
      <c r="S247" s="499"/>
      <c r="T247" s="499"/>
      <c r="U247" s="499"/>
      <c r="V247" s="498"/>
      <c r="W247" s="236" t="s">
        <v>210</v>
      </c>
      <c r="X247" s="236" t="s">
        <v>210</v>
      </c>
      <c r="Y247" s="236" t="s">
        <v>210</v>
      </c>
      <c r="Z247" s="236" t="s">
        <v>210</v>
      </c>
      <c r="AA247" s="236" t="s">
        <v>210</v>
      </c>
      <c r="AB247" s="236" t="s">
        <v>210</v>
      </c>
      <c r="AC247" s="499"/>
      <c r="AD247" s="499"/>
      <c r="AE247" s="499"/>
      <c r="AF247" s="498"/>
      <c r="AG247" s="236" t="s">
        <v>210</v>
      </c>
      <c r="AH247" s="236">
        <v>1</v>
      </c>
      <c r="AI247" s="236">
        <v>1</v>
      </c>
      <c r="AJ247" s="236" t="s">
        <v>210</v>
      </c>
      <c r="AK247" s="236" t="s">
        <v>210</v>
      </c>
      <c r="AL247" s="499"/>
      <c r="AM247" s="499"/>
      <c r="AN247" s="501"/>
    </row>
    <row r="248" spans="1:40">
      <c r="A248" s="8" t="s">
        <v>15</v>
      </c>
      <c r="B248" s="8"/>
      <c r="C248" s="8" t="s">
        <v>286</v>
      </c>
      <c r="D248" s="236">
        <v>7</v>
      </c>
      <c r="E248" s="236">
        <v>3</v>
      </c>
      <c r="F248" s="236">
        <v>7</v>
      </c>
      <c r="G248" s="236">
        <v>2</v>
      </c>
      <c r="H248" s="455">
        <v>5</v>
      </c>
      <c r="I248" s="159">
        <v>5</v>
      </c>
      <c r="J248" s="159">
        <v>2</v>
      </c>
      <c r="K248" s="159">
        <v>8</v>
      </c>
      <c r="L248" s="498"/>
      <c r="M248" s="236" t="s">
        <v>210</v>
      </c>
      <c r="N248" s="236" t="s">
        <v>210</v>
      </c>
      <c r="O248" s="236" t="s">
        <v>210</v>
      </c>
      <c r="P248" s="236" t="s">
        <v>210</v>
      </c>
      <c r="Q248" s="236" t="s">
        <v>210</v>
      </c>
      <c r="R248" s="236" t="s">
        <v>210</v>
      </c>
      <c r="S248" s="499"/>
      <c r="T248" s="499"/>
      <c r="U248" s="499"/>
      <c r="V248" s="498"/>
      <c r="W248" s="236" t="s">
        <v>210</v>
      </c>
      <c r="X248" s="236" t="s">
        <v>210</v>
      </c>
      <c r="Y248" s="236">
        <v>1</v>
      </c>
      <c r="Z248" s="236" t="s">
        <v>210</v>
      </c>
      <c r="AA248" s="236" t="s">
        <v>210</v>
      </c>
      <c r="AB248" s="236" t="s">
        <v>210</v>
      </c>
      <c r="AC248" s="499">
        <v>1</v>
      </c>
      <c r="AD248" s="499"/>
      <c r="AE248" s="499">
        <v>1</v>
      </c>
      <c r="AF248" s="498"/>
      <c r="AG248" s="236">
        <v>7</v>
      </c>
      <c r="AH248" s="236">
        <v>2</v>
      </c>
      <c r="AI248" s="236">
        <v>7</v>
      </c>
      <c r="AJ248" s="236">
        <v>2</v>
      </c>
      <c r="AK248" s="500">
        <v>5</v>
      </c>
      <c r="AL248" s="501">
        <v>4</v>
      </c>
      <c r="AM248" s="501">
        <v>2</v>
      </c>
      <c r="AN248" s="501">
        <v>7</v>
      </c>
    </row>
    <row r="249" spans="1:40">
      <c r="A249" s="8" t="s">
        <v>15</v>
      </c>
      <c r="B249" s="8"/>
      <c r="C249" s="8" t="s">
        <v>287</v>
      </c>
      <c r="D249" s="236" t="s">
        <v>210</v>
      </c>
      <c r="E249" s="236" t="s">
        <v>210</v>
      </c>
      <c r="F249" s="236" t="s">
        <v>210</v>
      </c>
      <c r="G249" s="236" t="s">
        <v>210</v>
      </c>
      <c r="H249" s="455">
        <v>1</v>
      </c>
      <c r="I249" s="159"/>
      <c r="J249" s="159"/>
      <c r="K249" s="159"/>
      <c r="L249" s="498"/>
      <c r="M249" s="236">
        <v>2</v>
      </c>
      <c r="N249" s="236" t="s">
        <v>210</v>
      </c>
      <c r="O249" s="236" t="s">
        <v>210</v>
      </c>
      <c r="P249" s="236" t="s">
        <v>210</v>
      </c>
      <c r="Q249" s="236" t="s">
        <v>210</v>
      </c>
      <c r="R249" s="455">
        <v>1</v>
      </c>
      <c r="S249" s="159"/>
      <c r="T249" s="159"/>
      <c r="U249" s="159"/>
      <c r="V249" s="498"/>
      <c r="W249" s="236" t="s">
        <v>210</v>
      </c>
      <c r="X249" s="236" t="s">
        <v>210</v>
      </c>
      <c r="Y249" s="236" t="s">
        <v>210</v>
      </c>
      <c r="Z249" s="236" t="s">
        <v>210</v>
      </c>
      <c r="AA249" s="236" t="s">
        <v>210</v>
      </c>
      <c r="AB249" s="236" t="s">
        <v>210</v>
      </c>
      <c r="AC249" s="499"/>
      <c r="AD249" s="499"/>
      <c r="AE249" s="499"/>
      <c r="AF249" s="498"/>
      <c r="AG249" s="236" t="s">
        <v>210</v>
      </c>
      <c r="AH249" s="236" t="s">
        <v>210</v>
      </c>
      <c r="AI249" s="236" t="s">
        <v>210</v>
      </c>
      <c r="AJ249" s="236" t="s">
        <v>210</v>
      </c>
      <c r="AK249" s="236" t="s">
        <v>210</v>
      </c>
      <c r="AL249" s="499"/>
      <c r="AM249" s="499"/>
      <c r="AN249" s="501"/>
    </row>
    <row r="250" spans="1:40">
      <c r="A250" s="8" t="s">
        <v>15</v>
      </c>
      <c r="B250" s="8"/>
      <c r="C250" s="8" t="s">
        <v>288</v>
      </c>
      <c r="D250" s="236">
        <v>2</v>
      </c>
      <c r="E250" s="236">
        <v>3</v>
      </c>
      <c r="F250" s="236">
        <v>2</v>
      </c>
      <c r="G250" s="236" t="s">
        <v>210</v>
      </c>
      <c r="H250" s="455">
        <v>2</v>
      </c>
      <c r="I250" s="159">
        <v>2</v>
      </c>
      <c r="J250" s="159">
        <v>6</v>
      </c>
      <c r="K250" s="159">
        <v>2</v>
      </c>
      <c r="L250" s="498"/>
      <c r="M250" s="236" t="s">
        <v>210</v>
      </c>
      <c r="N250" s="236" t="s">
        <v>210</v>
      </c>
      <c r="O250" s="236" t="s">
        <v>210</v>
      </c>
      <c r="P250" s="236" t="s">
        <v>210</v>
      </c>
      <c r="Q250" s="236" t="s">
        <v>210</v>
      </c>
      <c r="R250" s="236" t="s">
        <v>210</v>
      </c>
      <c r="S250" s="499"/>
      <c r="T250" s="499"/>
      <c r="U250" s="499"/>
      <c r="V250" s="498"/>
      <c r="W250" s="236" t="s">
        <v>210</v>
      </c>
      <c r="X250" s="236" t="s">
        <v>210</v>
      </c>
      <c r="Y250" s="236" t="s">
        <v>210</v>
      </c>
      <c r="Z250" s="236" t="s">
        <v>210</v>
      </c>
      <c r="AA250" s="236" t="s">
        <v>210</v>
      </c>
      <c r="AB250" s="236" t="s">
        <v>210</v>
      </c>
      <c r="AC250" s="499"/>
      <c r="AD250" s="499"/>
      <c r="AE250" s="499"/>
      <c r="AF250" s="498"/>
      <c r="AG250" s="236">
        <v>2</v>
      </c>
      <c r="AH250" s="236">
        <v>3</v>
      </c>
      <c r="AI250" s="236">
        <v>2</v>
      </c>
      <c r="AJ250" s="236" t="s">
        <v>210</v>
      </c>
      <c r="AK250" s="500">
        <v>2</v>
      </c>
      <c r="AL250" s="501">
        <v>2</v>
      </c>
      <c r="AM250" s="501">
        <v>6</v>
      </c>
      <c r="AN250" s="501">
        <v>2</v>
      </c>
    </row>
    <row r="251" spans="1:40">
      <c r="A251" s="8" t="s">
        <v>15</v>
      </c>
      <c r="B251" s="8"/>
      <c r="C251" s="8" t="s">
        <v>485</v>
      </c>
      <c r="D251" s="236" t="s">
        <v>210</v>
      </c>
      <c r="E251" s="236" t="s">
        <v>210</v>
      </c>
      <c r="F251" s="236" t="s">
        <v>210</v>
      </c>
      <c r="G251" s="236">
        <v>2</v>
      </c>
      <c r="H251" s="455">
        <v>25</v>
      </c>
      <c r="I251" s="159">
        <v>13</v>
      </c>
      <c r="J251" s="159">
        <v>9</v>
      </c>
      <c r="K251" s="159">
        <v>1</v>
      </c>
      <c r="L251" s="498"/>
      <c r="M251" s="236" t="s">
        <v>210</v>
      </c>
      <c r="N251" s="236" t="s">
        <v>210</v>
      </c>
      <c r="O251" s="236" t="s">
        <v>210</v>
      </c>
      <c r="P251" s="236" t="s">
        <v>210</v>
      </c>
      <c r="Q251" s="236" t="s">
        <v>210</v>
      </c>
      <c r="R251" s="455">
        <v>3</v>
      </c>
      <c r="S251" s="159">
        <v>2</v>
      </c>
      <c r="T251" s="159">
        <v>1</v>
      </c>
      <c r="U251" s="159"/>
      <c r="V251" s="498"/>
      <c r="W251" s="236" t="s">
        <v>210</v>
      </c>
      <c r="X251" s="236" t="s">
        <v>210</v>
      </c>
      <c r="Y251" s="236" t="s">
        <v>210</v>
      </c>
      <c r="Z251" s="236" t="s">
        <v>210</v>
      </c>
      <c r="AA251" s="236">
        <v>1</v>
      </c>
      <c r="AB251" s="455">
        <v>7</v>
      </c>
      <c r="AC251" s="159">
        <v>4</v>
      </c>
      <c r="AD251" s="159">
        <v>1</v>
      </c>
      <c r="AE251" s="159"/>
      <c r="AF251" s="498"/>
      <c r="AG251" s="236" t="s">
        <v>210</v>
      </c>
      <c r="AH251" s="236" t="s">
        <v>210</v>
      </c>
      <c r="AI251" s="236" t="s">
        <v>210</v>
      </c>
      <c r="AJ251" s="236">
        <v>1</v>
      </c>
      <c r="AK251" s="455">
        <v>15</v>
      </c>
      <c r="AL251" s="159">
        <v>7</v>
      </c>
      <c r="AM251" s="159">
        <v>7</v>
      </c>
      <c r="AN251" s="501">
        <v>1</v>
      </c>
    </row>
    <row r="252" spans="1:40">
      <c r="A252" s="8" t="s">
        <v>15</v>
      </c>
      <c r="B252" s="8"/>
      <c r="C252" s="8" t="s">
        <v>290</v>
      </c>
      <c r="D252" s="236" t="s">
        <v>210</v>
      </c>
      <c r="E252" s="236" t="s">
        <v>210</v>
      </c>
      <c r="F252" s="236">
        <v>3</v>
      </c>
      <c r="G252" s="236">
        <v>5</v>
      </c>
      <c r="H252" s="455">
        <v>1</v>
      </c>
      <c r="I252" s="159">
        <v>3</v>
      </c>
      <c r="J252" s="159"/>
      <c r="K252" s="159"/>
      <c r="L252" s="498"/>
      <c r="M252" s="236" t="s">
        <v>210</v>
      </c>
      <c r="N252" s="236" t="s">
        <v>210</v>
      </c>
      <c r="O252" s="236" t="s">
        <v>210</v>
      </c>
      <c r="P252" s="236" t="s">
        <v>210</v>
      </c>
      <c r="Q252" s="236" t="s">
        <v>210</v>
      </c>
      <c r="R252" s="236" t="s">
        <v>210</v>
      </c>
      <c r="S252" s="499"/>
      <c r="T252" s="499"/>
      <c r="U252" s="499"/>
      <c r="V252" s="498"/>
      <c r="W252" s="236" t="s">
        <v>210</v>
      </c>
      <c r="X252" s="236" t="s">
        <v>210</v>
      </c>
      <c r="Y252" s="236" t="s">
        <v>210</v>
      </c>
      <c r="Z252" s="236" t="s">
        <v>210</v>
      </c>
      <c r="AA252" s="236" t="s">
        <v>210</v>
      </c>
      <c r="AB252" s="236" t="s">
        <v>210</v>
      </c>
      <c r="AC252" s="499"/>
      <c r="AD252" s="499"/>
      <c r="AE252" s="499"/>
      <c r="AF252" s="498"/>
      <c r="AG252" s="236" t="s">
        <v>210</v>
      </c>
      <c r="AH252" s="236" t="s">
        <v>210</v>
      </c>
      <c r="AI252" s="236">
        <v>3</v>
      </c>
      <c r="AJ252" s="236">
        <v>5</v>
      </c>
      <c r="AK252" s="500">
        <v>1</v>
      </c>
      <c r="AL252" s="501">
        <v>3</v>
      </c>
      <c r="AM252" s="501"/>
      <c r="AN252" s="501"/>
    </row>
    <row r="253" spans="1:40">
      <c r="A253" s="8" t="s">
        <v>15</v>
      </c>
      <c r="B253" s="8"/>
      <c r="C253" s="8" t="s">
        <v>291</v>
      </c>
      <c r="D253" s="236">
        <v>12</v>
      </c>
      <c r="E253" s="236">
        <v>5</v>
      </c>
      <c r="F253" s="236">
        <v>3</v>
      </c>
      <c r="G253" s="236">
        <v>4</v>
      </c>
      <c r="H253" s="455">
        <v>3</v>
      </c>
      <c r="I253" s="159">
        <v>2</v>
      </c>
      <c r="J253" s="159"/>
      <c r="K253" s="159">
        <v>8</v>
      </c>
      <c r="L253" s="498"/>
      <c r="M253" s="236" t="s">
        <v>210</v>
      </c>
      <c r="N253" s="236" t="s">
        <v>210</v>
      </c>
      <c r="O253" s="236" t="s">
        <v>210</v>
      </c>
      <c r="P253" s="236" t="s">
        <v>210</v>
      </c>
      <c r="Q253" s="236" t="s">
        <v>210</v>
      </c>
      <c r="R253" s="236" t="s">
        <v>210</v>
      </c>
      <c r="S253" s="499"/>
      <c r="T253" s="499"/>
      <c r="U253" s="499"/>
      <c r="V253" s="498"/>
      <c r="W253" s="236" t="s">
        <v>210</v>
      </c>
      <c r="X253" s="236" t="s">
        <v>210</v>
      </c>
      <c r="Y253" s="236" t="s">
        <v>210</v>
      </c>
      <c r="Z253" s="236" t="s">
        <v>210</v>
      </c>
      <c r="AA253" s="236" t="s">
        <v>210</v>
      </c>
      <c r="AB253" s="236" t="s">
        <v>210</v>
      </c>
      <c r="AC253" s="499"/>
      <c r="AD253" s="499"/>
      <c r="AE253" s="499"/>
      <c r="AF253" s="498"/>
      <c r="AG253" s="236">
        <v>12</v>
      </c>
      <c r="AH253" s="236">
        <v>5</v>
      </c>
      <c r="AI253" s="236">
        <v>3</v>
      </c>
      <c r="AJ253" s="236">
        <v>4</v>
      </c>
      <c r="AK253" s="500">
        <v>3</v>
      </c>
      <c r="AL253" s="501">
        <v>2</v>
      </c>
      <c r="AM253" s="501"/>
      <c r="AN253" s="501">
        <v>8</v>
      </c>
    </row>
    <row r="254" spans="1:40">
      <c r="A254" s="8" t="s">
        <v>15</v>
      </c>
      <c r="B254" s="8"/>
      <c r="C254" s="8" t="s">
        <v>292</v>
      </c>
      <c r="D254" s="236" t="s">
        <v>210</v>
      </c>
      <c r="E254" s="236">
        <v>1</v>
      </c>
      <c r="F254" s="236" t="s">
        <v>210</v>
      </c>
      <c r="G254" s="236" t="s">
        <v>210</v>
      </c>
      <c r="H254" s="236" t="s">
        <v>210</v>
      </c>
      <c r="I254" s="499"/>
      <c r="J254" s="499"/>
      <c r="K254" s="499"/>
      <c r="L254" s="498"/>
      <c r="M254" s="236" t="s">
        <v>210</v>
      </c>
      <c r="N254" s="236" t="s">
        <v>210</v>
      </c>
      <c r="O254" s="236" t="s">
        <v>210</v>
      </c>
      <c r="P254" s="236" t="s">
        <v>210</v>
      </c>
      <c r="Q254" s="236" t="s">
        <v>210</v>
      </c>
      <c r="R254" s="236" t="s">
        <v>210</v>
      </c>
      <c r="S254" s="499"/>
      <c r="T254" s="499"/>
      <c r="U254" s="499"/>
      <c r="V254" s="498"/>
      <c r="W254" s="236" t="s">
        <v>210</v>
      </c>
      <c r="X254" s="236" t="s">
        <v>210</v>
      </c>
      <c r="Y254" s="236" t="s">
        <v>210</v>
      </c>
      <c r="Z254" s="236" t="s">
        <v>210</v>
      </c>
      <c r="AA254" s="236" t="s">
        <v>210</v>
      </c>
      <c r="AB254" s="236" t="s">
        <v>210</v>
      </c>
      <c r="AC254" s="499"/>
      <c r="AD254" s="499"/>
      <c r="AE254" s="499"/>
      <c r="AF254" s="498"/>
      <c r="AG254" s="236" t="s">
        <v>210</v>
      </c>
      <c r="AH254" s="236">
        <v>1</v>
      </c>
      <c r="AI254" s="236" t="s">
        <v>210</v>
      </c>
      <c r="AJ254" s="236" t="s">
        <v>210</v>
      </c>
      <c r="AK254" s="236" t="s">
        <v>210</v>
      </c>
      <c r="AL254" s="499"/>
      <c r="AM254" s="499"/>
      <c r="AN254" s="501"/>
    </row>
    <row r="255" spans="1:40">
      <c r="A255" s="8" t="s">
        <v>15</v>
      </c>
      <c r="B255" s="8"/>
      <c r="C255" s="8" t="s">
        <v>293</v>
      </c>
      <c r="D255" s="236" t="s">
        <v>210</v>
      </c>
      <c r="E255" s="236" t="s">
        <v>210</v>
      </c>
      <c r="F255" s="236">
        <v>1</v>
      </c>
      <c r="G255" s="236" t="s">
        <v>210</v>
      </c>
      <c r="H255" s="236" t="s">
        <v>210</v>
      </c>
      <c r="I255" s="499"/>
      <c r="J255" s="499"/>
      <c r="K255" s="499"/>
      <c r="L255" s="498"/>
      <c r="M255" s="236" t="s">
        <v>210</v>
      </c>
      <c r="N255" s="236" t="s">
        <v>210</v>
      </c>
      <c r="O255" s="236" t="s">
        <v>210</v>
      </c>
      <c r="P255" s="236" t="s">
        <v>210</v>
      </c>
      <c r="Q255" s="236" t="s">
        <v>210</v>
      </c>
      <c r="R255" s="236" t="s">
        <v>210</v>
      </c>
      <c r="S255" s="499"/>
      <c r="T255" s="499"/>
      <c r="U255" s="499"/>
      <c r="V255" s="498"/>
      <c r="W255" s="236" t="s">
        <v>210</v>
      </c>
      <c r="X255" s="236" t="s">
        <v>210</v>
      </c>
      <c r="Y255" s="236" t="s">
        <v>210</v>
      </c>
      <c r="Z255" s="236" t="s">
        <v>210</v>
      </c>
      <c r="AA255" s="236" t="s">
        <v>210</v>
      </c>
      <c r="AB255" s="236" t="s">
        <v>210</v>
      </c>
      <c r="AC255" s="499"/>
      <c r="AD255" s="499"/>
      <c r="AE255" s="499"/>
      <c r="AF255" s="498"/>
      <c r="AG255" s="236" t="s">
        <v>210</v>
      </c>
      <c r="AH255" s="236" t="s">
        <v>210</v>
      </c>
      <c r="AI255" s="236">
        <v>1</v>
      </c>
      <c r="AJ255" s="236" t="s">
        <v>210</v>
      </c>
      <c r="AK255" s="236" t="s">
        <v>210</v>
      </c>
      <c r="AL255" s="499"/>
      <c r="AM255" s="499"/>
      <c r="AN255" s="501"/>
    </row>
    <row r="256" spans="1:40">
      <c r="A256" s="8" t="s">
        <v>15</v>
      </c>
      <c r="B256" s="8"/>
      <c r="C256" s="8" t="s">
        <v>294</v>
      </c>
      <c r="D256" s="236">
        <v>1</v>
      </c>
      <c r="E256" s="236">
        <v>1</v>
      </c>
      <c r="F256" s="236">
        <v>1</v>
      </c>
      <c r="G256" s="236" t="s">
        <v>210</v>
      </c>
      <c r="H256" s="455">
        <v>4</v>
      </c>
      <c r="I256" s="159">
        <v>2</v>
      </c>
      <c r="J256" s="159">
        <v>3</v>
      </c>
      <c r="K256" s="159">
        <v>1</v>
      </c>
      <c r="L256" s="498"/>
      <c r="M256" s="236">
        <v>1</v>
      </c>
      <c r="N256" s="236">
        <v>1</v>
      </c>
      <c r="O256" s="236">
        <v>1</v>
      </c>
      <c r="P256" s="236" t="s">
        <v>210</v>
      </c>
      <c r="Q256" s="236" t="s">
        <v>210</v>
      </c>
      <c r="R256" s="500">
        <v>2</v>
      </c>
      <c r="S256" s="501">
        <v>1</v>
      </c>
      <c r="T256" s="501">
        <v>3</v>
      </c>
      <c r="U256" s="501">
        <v>1</v>
      </c>
      <c r="V256" s="498"/>
      <c r="W256" s="236" t="s">
        <v>210</v>
      </c>
      <c r="X256" s="236" t="s">
        <v>210</v>
      </c>
      <c r="Y256" s="236" t="s">
        <v>210</v>
      </c>
      <c r="Z256" s="236">
        <v>1</v>
      </c>
      <c r="AA256" s="236" t="s">
        <v>210</v>
      </c>
      <c r="AB256" s="455">
        <v>2</v>
      </c>
      <c r="AC256" s="159">
        <v>1</v>
      </c>
      <c r="AD256" s="159"/>
      <c r="AE256" s="159"/>
      <c r="AF256" s="498"/>
      <c r="AG256" s="236" t="s">
        <v>210</v>
      </c>
      <c r="AH256" s="236" t="s">
        <v>210</v>
      </c>
      <c r="AI256" s="236" t="s">
        <v>210</v>
      </c>
      <c r="AJ256" s="236" t="s">
        <v>210</v>
      </c>
      <c r="AK256" s="236" t="s">
        <v>210</v>
      </c>
      <c r="AL256" s="499"/>
      <c r="AM256" s="499"/>
      <c r="AN256" s="501"/>
    </row>
    <row r="257" spans="1:40">
      <c r="A257" s="8" t="s">
        <v>15</v>
      </c>
      <c r="B257" s="8"/>
      <c r="C257" s="8" t="s">
        <v>540</v>
      </c>
      <c r="D257" s="236" t="s">
        <v>210</v>
      </c>
      <c r="E257" s="236" t="s">
        <v>210</v>
      </c>
      <c r="F257" s="236" t="s">
        <v>210</v>
      </c>
      <c r="G257" s="236" t="s">
        <v>210</v>
      </c>
      <c r="H257" s="236" t="s">
        <v>210</v>
      </c>
      <c r="I257" s="499">
        <v>1</v>
      </c>
      <c r="J257" s="499">
        <v>1</v>
      </c>
      <c r="K257" s="499"/>
      <c r="L257" s="498"/>
      <c r="M257" s="236" t="s">
        <v>210</v>
      </c>
      <c r="N257" s="236" t="s">
        <v>210</v>
      </c>
      <c r="O257" s="236" t="s">
        <v>210</v>
      </c>
      <c r="P257" s="236" t="s">
        <v>210</v>
      </c>
      <c r="Q257" s="236" t="s">
        <v>210</v>
      </c>
      <c r="R257" s="236" t="s">
        <v>210</v>
      </c>
      <c r="S257" s="499">
        <v>1</v>
      </c>
      <c r="T257" s="499">
        <v>1</v>
      </c>
      <c r="U257" s="499"/>
      <c r="V257" s="498"/>
      <c r="W257" s="236" t="s">
        <v>210</v>
      </c>
      <c r="X257" s="236" t="s">
        <v>210</v>
      </c>
      <c r="Y257" s="236" t="s">
        <v>210</v>
      </c>
      <c r="Z257" s="236" t="s">
        <v>210</v>
      </c>
      <c r="AA257" s="236" t="s">
        <v>210</v>
      </c>
      <c r="AB257" s="236" t="s">
        <v>210</v>
      </c>
      <c r="AC257" s="499"/>
      <c r="AD257" s="499"/>
      <c r="AE257" s="499"/>
      <c r="AF257" s="498"/>
      <c r="AG257" s="236" t="s">
        <v>210</v>
      </c>
      <c r="AH257" s="236" t="s">
        <v>210</v>
      </c>
      <c r="AI257" s="236" t="s">
        <v>210</v>
      </c>
      <c r="AJ257" s="236" t="s">
        <v>210</v>
      </c>
      <c r="AK257" s="236" t="s">
        <v>210</v>
      </c>
      <c r="AL257" s="499"/>
      <c r="AM257" s="499"/>
      <c r="AN257" s="501"/>
    </row>
    <row r="258" spans="1:40">
      <c r="A258" s="8" t="s">
        <v>15</v>
      </c>
      <c r="B258" s="8"/>
      <c r="C258" s="8" t="s">
        <v>486</v>
      </c>
      <c r="D258" s="236" t="s">
        <v>210</v>
      </c>
      <c r="E258" s="236" t="s">
        <v>210</v>
      </c>
      <c r="F258" s="236">
        <v>1</v>
      </c>
      <c r="G258" s="236">
        <v>23</v>
      </c>
      <c r="H258" s="455">
        <v>6</v>
      </c>
      <c r="I258" s="159">
        <v>31</v>
      </c>
      <c r="J258" s="159">
        <v>21</v>
      </c>
      <c r="K258" s="159">
        <v>4</v>
      </c>
      <c r="L258" s="498"/>
      <c r="M258" s="236" t="s">
        <v>210</v>
      </c>
      <c r="N258" s="236" t="s">
        <v>210</v>
      </c>
      <c r="O258" s="236" t="s">
        <v>210</v>
      </c>
      <c r="P258" s="236" t="s">
        <v>210</v>
      </c>
      <c r="Q258" s="236">
        <v>3</v>
      </c>
      <c r="R258" s="455">
        <v>1</v>
      </c>
      <c r="S258" s="159">
        <v>3</v>
      </c>
      <c r="T258" s="159">
        <v>3</v>
      </c>
      <c r="U258" s="159"/>
      <c r="V258" s="498"/>
      <c r="W258" s="236" t="s">
        <v>210</v>
      </c>
      <c r="X258" s="236" t="s">
        <v>210</v>
      </c>
      <c r="Y258" s="236" t="s">
        <v>210</v>
      </c>
      <c r="Z258" s="236" t="s">
        <v>210</v>
      </c>
      <c r="AA258" s="236" t="s">
        <v>210</v>
      </c>
      <c r="AB258" s="236" t="s">
        <v>210</v>
      </c>
      <c r="AC258" s="499"/>
      <c r="AD258" s="499">
        <v>1</v>
      </c>
      <c r="AE258" s="499"/>
      <c r="AF258" s="498"/>
      <c r="AG258" s="236" t="s">
        <v>210</v>
      </c>
      <c r="AH258" s="236" t="s">
        <v>210</v>
      </c>
      <c r="AI258" s="236">
        <v>1</v>
      </c>
      <c r="AJ258" s="236">
        <v>20</v>
      </c>
      <c r="AK258" s="455">
        <v>5</v>
      </c>
      <c r="AL258" s="159">
        <v>28</v>
      </c>
      <c r="AM258" s="159">
        <v>17</v>
      </c>
      <c r="AN258" s="501">
        <v>4</v>
      </c>
    </row>
    <row r="259" spans="1:40">
      <c r="A259" s="8" t="s">
        <v>15</v>
      </c>
      <c r="B259" s="8"/>
      <c r="C259" s="8" t="s">
        <v>541</v>
      </c>
      <c r="D259" s="236" t="s">
        <v>210</v>
      </c>
      <c r="E259" s="236" t="s">
        <v>210</v>
      </c>
      <c r="F259" s="236" t="s">
        <v>210</v>
      </c>
      <c r="G259" s="236" t="s">
        <v>210</v>
      </c>
      <c r="H259" s="455">
        <v>1</v>
      </c>
      <c r="I259" s="159">
        <v>3</v>
      </c>
      <c r="J259" s="159">
        <v>1</v>
      </c>
      <c r="K259" s="159"/>
      <c r="L259" s="498"/>
      <c r="M259" s="236" t="s">
        <v>210</v>
      </c>
      <c r="N259" s="236" t="s">
        <v>210</v>
      </c>
      <c r="O259" s="236" t="s">
        <v>210</v>
      </c>
      <c r="P259" s="236" t="s">
        <v>210</v>
      </c>
      <c r="Q259" s="236" t="s">
        <v>210</v>
      </c>
      <c r="R259" s="455">
        <v>1</v>
      </c>
      <c r="S259" s="159">
        <v>3</v>
      </c>
      <c r="T259" s="159">
        <v>1</v>
      </c>
      <c r="U259" s="159"/>
      <c r="V259" s="498"/>
      <c r="W259" s="236" t="s">
        <v>210</v>
      </c>
      <c r="X259" s="236" t="s">
        <v>210</v>
      </c>
      <c r="Y259" s="236" t="s">
        <v>210</v>
      </c>
      <c r="Z259" s="236" t="s">
        <v>210</v>
      </c>
      <c r="AA259" s="236" t="s">
        <v>210</v>
      </c>
      <c r="AB259" s="236" t="s">
        <v>210</v>
      </c>
      <c r="AC259" s="499"/>
      <c r="AD259" s="499"/>
      <c r="AE259" s="499"/>
      <c r="AF259" s="498"/>
      <c r="AG259" s="236" t="s">
        <v>210</v>
      </c>
      <c r="AH259" s="236" t="s">
        <v>210</v>
      </c>
      <c r="AI259" s="236" t="s">
        <v>210</v>
      </c>
      <c r="AJ259" s="236" t="s">
        <v>210</v>
      </c>
      <c r="AK259" s="236" t="s">
        <v>210</v>
      </c>
      <c r="AL259" s="499"/>
      <c r="AM259" s="499"/>
      <c r="AN259" s="501"/>
    </row>
    <row r="260" spans="1:40">
      <c r="A260" s="8" t="s">
        <v>15</v>
      </c>
      <c r="B260" s="8"/>
      <c r="C260" s="8" t="s">
        <v>298</v>
      </c>
      <c r="D260" s="236">
        <v>4</v>
      </c>
      <c r="E260" s="236">
        <v>4</v>
      </c>
      <c r="F260" s="236">
        <v>1</v>
      </c>
      <c r="G260" s="236" t="s">
        <v>210</v>
      </c>
      <c r="H260" s="455">
        <v>2</v>
      </c>
      <c r="I260" s="159"/>
      <c r="J260" s="159"/>
      <c r="K260" s="159">
        <v>1</v>
      </c>
      <c r="L260" s="498"/>
      <c r="M260" s="236" t="s">
        <v>210</v>
      </c>
      <c r="N260" s="236" t="s">
        <v>210</v>
      </c>
      <c r="O260" s="236" t="s">
        <v>210</v>
      </c>
      <c r="P260" s="236" t="s">
        <v>210</v>
      </c>
      <c r="Q260" s="236" t="s">
        <v>210</v>
      </c>
      <c r="R260" s="236" t="s">
        <v>210</v>
      </c>
      <c r="S260" s="499"/>
      <c r="T260" s="499"/>
      <c r="U260" s="499"/>
      <c r="V260" s="498"/>
      <c r="W260" s="236" t="s">
        <v>210</v>
      </c>
      <c r="X260" s="236">
        <v>2</v>
      </c>
      <c r="Y260" s="236" t="s">
        <v>210</v>
      </c>
      <c r="Z260" s="236" t="s">
        <v>210</v>
      </c>
      <c r="AA260" s="236" t="s">
        <v>210</v>
      </c>
      <c r="AB260" s="236" t="s">
        <v>210</v>
      </c>
      <c r="AC260" s="499"/>
      <c r="AD260" s="499"/>
      <c r="AE260" s="499"/>
      <c r="AF260" s="498"/>
      <c r="AG260" s="236">
        <v>2</v>
      </c>
      <c r="AH260" s="236">
        <v>4</v>
      </c>
      <c r="AI260" s="236">
        <v>1</v>
      </c>
      <c r="AJ260" s="236" t="s">
        <v>210</v>
      </c>
      <c r="AK260" s="500">
        <v>2</v>
      </c>
      <c r="AL260" s="501"/>
      <c r="AM260" s="501"/>
      <c r="AN260" s="501">
        <v>1</v>
      </c>
    </row>
    <row r="261" spans="1:40">
      <c r="A261" s="8" t="s">
        <v>15</v>
      </c>
      <c r="B261" s="8"/>
      <c r="C261" s="8" t="s">
        <v>299</v>
      </c>
      <c r="D261" s="236" t="s">
        <v>210</v>
      </c>
      <c r="E261" s="236" t="s">
        <v>210</v>
      </c>
      <c r="F261" s="236" t="s">
        <v>210</v>
      </c>
      <c r="G261" s="236" t="s">
        <v>210</v>
      </c>
      <c r="H261" s="236" t="s">
        <v>210</v>
      </c>
      <c r="I261" s="499">
        <v>1</v>
      </c>
      <c r="J261" s="499"/>
      <c r="K261" s="499"/>
      <c r="L261" s="498"/>
      <c r="M261" s="236" t="s">
        <v>210</v>
      </c>
      <c r="N261" s="236" t="s">
        <v>210</v>
      </c>
      <c r="O261" s="236" t="s">
        <v>210</v>
      </c>
      <c r="P261" s="236" t="s">
        <v>210</v>
      </c>
      <c r="Q261" s="236" t="s">
        <v>210</v>
      </c>
      <c r="R261" s="236" t="s">
        <v>210</v>
      </c>
      <c r="S261" s="499"/>
      <c r="T261" s="499"/>
      <c r="U261" s="499"/>
      <c r="V261" s="498"/>
      <c r="W261" s="236" t="s">
        <v>210</v>
      </c>
      <c r="X261" s="236" t="s">
        <v>210</v>
      </c>
      <c r="Y261" s="236" t="s">
        <v>210</v>
      </c>
      <c r="Z261" s="236" t="s">
        <v>210</v>
      </c>
      <c r="AA261" s="236" t="s">
        <v>210</v>
      </c>
      <c r="AB261" s="236" t="s">
        <v>210</v>
      </c>
      <c r="AC261" s="499"/>
      <c r="AD261" s="499"/>
      <c r="AE261" s="499"/>
      <c r="AF261" s="498"/>
      <c r="AG261" s="236" t="s">
        <v>210</v>
      </c>
      <c r="AH261" s="236" t="s">
        <v>210</v>
      </c>
      <c r="AI261" s="236" t="s">
        <v>210</v>
      </c>
      <c r="AJ261" s="236" t="s">
        <v>210</v>
      </c>
      <c r="AK261" s="236" t="s">
        <v>210</v>
      </c>
      <c r="AL261" s="499">
        <v>1</v>
      </c>
      <c r="AM261" s="499"/>
      <c r="AN261" s="501"/>
    </row>
    <row r="262" spans="1:40">
      <c r="A262" s="8" t="s">
        <v>15</v>
      </c>
      <c r="B262" s="8"/>
      <c r="C262" s="8" t="s">
        <v>301</v>
      </c>
      <c r="D262" s="236" t="s">
        <v>210</v>
      </c>
      <c r="E262" s="236">
        <v>1</v>
      </c>
      <c r="F262" s="236" t="s">
        <v>210</v>
      </c>
      <c r="G262" s="236" t="s">
        <v>210</v>
      </c>
      <c r="H262" s="236" t="s">
        <v>210</v>
      </c>
      <c r="I262" s="499"/>
      <c r="J262" s="499"/>
      <c r="K262" s="499">
        <v>4</v>
      </c>
      <c r="L262" s="498"/>
      <c r="M262" s="236" t="s">
        <v>210</v>
      </c>
      <c r="N262" s="236" t="s">
        <v>210</v>
      </c>
      <c r="O262" s="236" t="s">
        <v>210</v>
      </c>
      <c r="P262" s="236" t="s">
        <v>210</v>
      </c>
      <c r="Q262" s="236" t="s">
        <v>210</v>
      </c>
      <c r="R262" s="236" t="s">
        <v>210</v>
      </c>
      <c r="S262" s="499"/>
      <c r="T262" s="499"/>
      <c r="U262" s="499"/>
      <c r="V262" s="498"/>
      <c r="W262" s="236" t="s">
        <v>210</v>
      </c>
      <c r="X262" s="236" t="s">
        <v>210</v>
      </c>
      <c r="Y262" s="236" t="s">
        <v>210</v>
      </c>
      <c r="Z262" s="236" t="s">
        <v>210</v>
      </c>
      <c r="AA262" s="236" t="s">
        <v>210</v>
      </c>
      <c r="AB262" s="236" t="s">
        <v>210</v>
      </c>
      <c r="AC262" s="499"/>
      <c r="AD262" s="499"/>
      <c r="AE262" s="499">
        <v>4</v>
      </c>
      <c r="AF262" s="498"/>
      <c r="AG262" s="236" t="s">
        <v>210</v>
      </c>
      <c r="AH262" s="236">
        <v>1</v>
      </c>
      <c r="AI262" s="236" t="s">
        <v>210</v>
      </c>
      <c r="AJ262" s="236" t="s">
        <v>210</v>
      </c>
      <c r="AK262" s="236" t="s">
        <v>210</v>
      </c>
      <c r="AL262" s="499"/>
      <c r="AM262" s="499"/>
      <c r="AN262" s="501"/>
    </row>
    <row r="263" spans="1:40">
      <c r="A263" s="8" t="s">
        <v>15</v>
      </c>
      <c r="B263" s="8"/>
      <c r="C263" s="8" t="s">
        <v>302</v>
      </c>
      <c r="D263" s="236" t="s">
        <v>210</v>
      </c>
      <c r="E263" s="236" t="s">
        <v>210</v>
      </c>
      <c r="F263" s="236" t="s">
        <v>210</v>
      </c>
      <c r="G263" s="236" t="s">
        <v>210</v>
      </c>
      <c r="H263" s="236" t="s">
        <v>210</v>
      </c>
      <c r="I263" s="499">
        <v>1</v>
      </c>
      <c r="J263" s="499"/>
      <c r="K263" s="499"/>
      <c r="L263" s="498"/>
      <c r="M263" s="236" t="s">
        <v>210</v>
      </c>
      <c r="N263" s="236" t="s">
        <v>210</v>
      </c>
      <c r="O263" s="236" t="s">
        <v>210</v>
      </c>
      <c r="P263" s="236" t="s">
        <v>210</v>
      </c>
      <c r="Q263" s="236" t="s">
        <v>210</v>
      </c>
      <c r="R263" s="236" t="s">
        <v>210</v>
      </c>
      <c r="S263" s="499"/>
      <c r="T263" s="499"/>
      <c r="U263" s="499"/>
      <c r="V263" s="498"/>
      <c r="W263" s="236" t="s">
        <v>210</v>
      </c>
      <c r="X263" s="236" t="s">
        <v>210</v>
      </c>
      <c r="Y263" s="236" t="s">
        <v>210</v>
      </c>
      <c r="Z263" s="236" t="s">
        <v>210</v>
      </c>
      <c r="AA263" s="236" t="s">
        <v>210</v>
      </c>
      <c r="AB263" s="236" t="s">
        <v>210</v>
      </c>
      <c r="AC263" s="499"/>
      <c r="AD263" s="499"/>
      <c r="AE263" s="499"/>
      <c r="AF263" s="498"/>
      <c r="AG263" s="236" t="s">
        <v>210</v>
      </c>
      <c r="AH263" s="236" t="s">
        <v>210</v>
      </c>
      <c r="AI263" s="236" t="s">
        <v>210</v>
      </c>
      <c r="AJ263" s="236" t="s">
        <v>210</v>
      </c>
      <c r="AK263" s="236" t="s">
        <v>210</v>
      </c>
      <c r="AL263" s="499">
        <v>1</v>
      </c>
      <c r="AM263" s="499"/>
      <c r="AN263" s="501"/>
    </row>
    <row r="264" spans="1:40">
      <c r="A264" s="8" t="s">
        <v>15</v>
      </c>
      <c r="B264" s="8"/>
      <c r="C264" s="8" t="s">
        <v>303</v>
      </c>
      <c r="D264" s="236" t="s">
        <v>210</v>
      </c>
      <c r="E264" s="236" t="s">
        <v>210</v>
      </c>
      <c r="F264" s="236" t="s">
        <v>210</v>
      </c>
      <c r="G264" s="236" t="s">
        <v>210</v>
      </c>
      <c r="H264" s="236" t="s">
        <v>210</v>
      </c>
      <c r="I264" s="499"/>
      <c r="J264" s="499">
        <v>1</v>
      </c>
      <c r="K264" s="499"/>
      <c r="L264" s="498"/>
      <c r="M264" s="236" t="s">
        <v>210</v>
      </c>
      <c r="N264" s="236" t="s">
        <v>210</v>
      </c>
      <c r="O264" s="236" t="s">
        <v>210</v>
      </c>
      <c r="P264" s="236" t="s">
        <v>210</v>
      </c>
      <c r="Q264" s="236" t="s">
        <v>210</v>
      </c>
      <c r="R264" s="236" t="s">
        <v>210</v>
      </c>
      <c r="S264" s="499"/>
      <c r="T264" s="499"/>
      <c r="U264" s="499"/>
      <c r="V264" s="498"/>
      <c r="W264" s="236" t="s">
        <v>210</v>
      </c>
      <c r="X264" s="236" t="s">
        <v>210</v>
      </c>
      <c r="Y264" s="236" t="s">
        <v>210</v>
      </c>
      <c r="Z264" s="236" t="s">
        <v>210</v>
      </c>
      <c r="AA264" s="236" t="s">
        <v>210</v>
      </c>
      <c r="AB264" s="236" t="s">
        <v>210</v>
      </c>
      <c r="AC264" s="499"/>
      <c r="AD264" s="499"/>
      <c r="AE264" s="499"/>
      <c r="AF264" s="498"/>
      <c r="AG264" s="236" t="s">
        <v>210</v>
      </c>
      <c r="AH264" s="236" t="s">
        <v>210</v>
      </c>
      <c r="AI264" s="236" t="s">
        <v>210</v>
      </c>
      <c r="AJ264" s="236" t="s">
        <v>210</v>
      </c>
      <c r="AK264" s="236" t="s">
        <v>210</v>
      </c>
      <c r="AL264" s="499"/>
      <c r="AM264" s="499">
        <v>1</v>
      </c>
      <c r="AN264" s="501"/>
    </row>
    <row r="265" spans="1:40">
      <c r="A265" s="8" t="s">
        <v>15</v>
      </c>
      <c r="B265" s="8"/>
      <c r="C265" s="8" t="s">
        <v>304</v>
      </c>
      <c r="D265" s="236">
        <v>15</v>
      </c>
      <c r="E265" s="236">
        <v>24</v>
      </c>
      <c r="F265" s="236">
        <v>10</v>
      </c>
      <c r="G265" s="236">
        <v>11</v>
      </c>
      <c r="H265" s="455">
        <v>17</v>
      </c>
      <c r="I265" s="159">
        <v>17</v>
      </c>
      <c r="J265" s="159">
        <v>9</v>
      </c>
      <c r="K265" s="159">
        <v>19</v>
      </c>
      <c r="L265" s="498"/>
      <c r="M265" s="236">
        <v>8</v>
      </c>
      <c r="N265" s="236">
        <v>14</v>
      </c>
      <c r="O265" s="236">
        <v>15</v>
      </c>
      <c r="P265" s="236">
        <v>7</v>
      </c>
      <c r="Q265" s="236">
        <v>8</v>
      </c>
      <c r="R265" s="500">
        <v>14</v>
      </c>
      <c r="S265" s="501">
        <v>13</v>
      </c>
      <c r="T265" s="501">
        <v>9</v>
      </c>
      <c r="U265" s="501">
        <v>9</v>
      </c>
      <c r="V265" s="498"/>
      <c r="W265" s="236" t="s">
        <v>210</v>
      </c>
      <c r="X265" s="236">
        <v>1</v>
      </c>
      <c r="Y265" s="236">
        <v>2</v>
      </c>
      <c r="Z265" s="236">
        <v>3</v>
      </c>
      <c r="AA265" s="236">
        <v>3</v>
      </c>
      <c r="AB265" s="500">
        <v>1</v>
      </c>
      <c r="AC265" s="501">
        <v>4</v>
      </c>
      <c r="AD265" s="501"/>
      <c r="AE265" s="501">
        <v>3</v>
      </c>
      <c r="AF265" s="498"/>
      <c r="AG265" s="236" t="s">
        <v>210</v>
      </c>
      <c r="AH265" s="236">
        <v>7</v>
      </c>
      <c r="AI265" s="236" t="s">
        <v>210</v>
      </c>
      <c r="AJ265" s="236" t="s">
        <v>210</v>
      </c>
      <c r="AK265" s="455">
        <v>2</v>
      </c>
      <c r="AL265" s="159"/>
      <c r="AM265" s="159"/>
      <c r="AN265" s="501">
        <v>7</v>
      </c>
    </row>
    <row r="266" spans="1:40">
      <c r="A266" s="8" t="s">
        <v>15</v>
      </c>
      <c r="B266" s="8"/>
      <c r="C266" s="8" t="s">
        <v>305</v>
      </c>
      <c r="D266" s="236">
        <v>1</v>
      </c>
      <c r="E266" s="236" t="s">
        <v>210</v>
      </c>
      <c r="F266" s="236">
        <v>3</v>
      </c>
      <c r="G266" s="236">
        <v>5</v>
      </c>
      <c r="H266" s="455">
        <v>1</v>
      </c>
      <c r="I266" s="159">
        <v>4</v>
      </c>
      <c r="J266" s="159">
        <v>2</v>
      </c>
      <c r="K266" s="159">
        <v>2</v>
      </c>
      <c r="L266" s="498"/>
      <c r="M266" s="236" t="s">
        <v>210</v>
      </c>
      <c r="N266" s="236" t="s">
        <v>210</v>
      </c>
      <c r="O266" s="236" t="s">
        <v>210</v>
      </c>
      <c r="P266" s="236" t="s">
        <v>210</v>
      </c>
      <c r="Q266" s="236" t="s">
        <v>210</v>
      </c>
      <c r="R266" s="236" t="s">
        <v>210</v>
      </c>
      <c r="S266" s="499"/>
      <c r="T266" s="499"/>
      <c r="U266" s="499"/>
      <c r="V266" s="498"/>
      <c r="W266" s="236" t="s">
        <v>210</v>
      </c>
      <c r="X266" s="236" t="s">
        <v>210</v>
      </c>
      <c r="Y266" s="236" t="s">
        <v>210</v>
      </c>
      <c r="Z266" s="236" t="s">
        <v>210</v>
      </c>
      <c r="AA266" s="236" t="s">
        <v>210</v>
      </c>
      <c r="AB266" s="236" t="s">
        <v>210</v>
      </c>
      <c r="AC266" s="499"/>
      <c r="AD266" s="499">
        <v>1</v>
      </c>
      <c r="AE266" s="499">
        <v>1</v>
      </c>
      <c r="AF266" s="498"/>
      <c r="AG266" s="236">
        <v>1</v>
      </c>
      <c r="AH266" s="236" t="s">
        <v>210</v>
      </c>
      <c r="AI266" s="236">
        <v>3</v>
      </c>
      <c r="AJ266" s="236">
        <v>5</v>
      </c>
      <c r="AK266" s="500">
        <v>1</v>
      </c>
      <c r="AL266" s="501">
        <v>4</v>
      </c>
      <c r="AM266" s="501">
        <v>1</v>
      </c>
      <c r="AN266" s="501">
        <v>1</v>
      </c>
    </row>
    <row r="267" spans="1:40">
      <c r="A267" s="8" t="s">
        <v>15</v>
      </c>
      <c r="B267" s="8"/>
      <c r="C267" s="8" t="s">
        <v>306</v>
      </c>
      <c r="D267" s="236" t="s">
        <v>210</v>
      </c>
      <c r="E267" s="236" t="s">
        <v>210</v>
      </c>
      <c r="F267" s="236" t="s">
        <v>210</v>
      </c>
      <c r="G267" s="236" t="s">
        <v>210</v>
      </c>
      <c r="H267" s="236" t="s">
        <v>210</v>
      </c>
      <c r="I267" s="499"/>
      <c r="J267" s="499">
        <v>4</v>
      </c>
      <c r="K267" s="499">
        <v>2</v>
      </c>
      <c r="L267" s="498"/>
      <c r="M267" s="236" t="s">
        <v>210</v>
      </c>
      <c r="N267" s="236" t="s">
        <v>210</v>
      </c>
      <c r="O267" s="236" t="s">
        <v>210</v>
      </c>
      <c r="P267" s="236" t="s">
        <v>210</v>
      </c>
      <c r="Q267" s="236" t="s">
        <v>210</v>
      </c>
      <c r="R267" s="236" t="s">
        <v>210</v>
      </c>
      <c r="S267" s="499"/>
      <c r="T267" s="499">
        <v>4</v>
      </c>
      <c r="U267" s="499"/>
      <c r="V267" s="498"/>
      <c r="W267" s="236" t="s">
        <v>210</v>
      </c>
      <c r="X267" s="236" t="s">
        <v>210</v>
      </c>
      <c r="Y267" s="236" t="s">
        <v>210</v>
      </c>
      <c r="Z267" s="236" t="s">
        <v>210</v>
      </c>
      <c r="AA267" s="236" t="s">
        <v>210</v>
      </c>
      <c r="AB267" s="236" t="s">
        <v>210</v>
      </c>
      <c r="AC267" s="499"/>
      <c r="AD267" s="499"/>
      <c r="AE267" s="499"/>
      <c r="AF267" s="498"/>
      <c r="AG267" s="236" t="s">
        <v>210</v>
      </c>
      <c r="AH267" s="236" t="s">
        <v>210</v>
      </c>
      <c r="AI267" s="236" t="s">
        <v>210</v>
      </c>
      <c r="AJ267" s="236" t="s">
        <v>210</v>
      </c>
      <c r="AK267" s="236" t="s">
        <v>210</v>
      </c>
      <c r="AL267" s="499"/>
      <c r="AM267" s="499"/>
      <c r="AN267" s="501">
        <v>2</v>
      </c>
    </row>
    <row r="268" spans="1:40">
      <c r="A268" s="8" t="s">
        <v>15</v>
      </c>
      <c r="B268" s="8"/>
      <c r="C268" s="8" t="s">
        <v>307</v>
      </c>
      <c r="D268" s="236">
        <v>1</v>
      </c>
      <c r="E268" s="236">
        <v>2</v>
      </c>
      <c r="F268" s="236">
        <v>2</v>
      </c>
      <c r="G268" s="236" t="s">
        <v>210</v>
      </c>
      <c r="H268" s="236" t="s">
        <v>210</v>
      </c>
      <c r="I268" s="499">
        <v>2</v>
      </c>
      <c r="J268" s="499"/>
      <c r="K268" s="499"/>
      <c r="L268" s="498"/>
      <c r="M268" s="236" t="s">
        <v>210</v>
      </c>
      <c r="N268" s="236" t="s">
        <v>210</v>
      </c>
      <c r="O268" s="236" t="s">
        <v>210</v>
      </c>
      <c r="P268" s="236" t="s">
        <v>210</v>
      </c>
      <c r="Q268" s="236" t="s">
        <v>210</v>
      </c>
      <c r="R268" s="236" t="s">
        <v>210</v>
      </c>
      <c r="S268" s="499"/>
      <c r="T268" s="499"/>
      <c r="U268" s="499"/>
      <c r="V268" s="498"/>
      <c r="W268" s="236">
        <v>9</v>
      </c>
      <c r="X268" s="236" t="s">
        <v>210</v>
      </c>
      <c r="Y268" s="236">
        <v>1</v>
      </c>
      <c r="Z268" s="236">
        <v>1</v>
      </c>
      <c r="AA268" s="236" t="s">
        <v>210</v>
      </c>
      <c r="AB268" s="236" t="s">
        <v>210</v>
      </c>
      <c r="AC268" s="499"/>
      <c r="AD268" s="499"/>
      <c r="AE268" s="499"/>
      <c r="AF268" s="498"/>
      <c r="AG268" s="236">
        <v>1</v>
      </c>
      <c r="AH268" s="236">
        <v>1</v>
      </c>
      <c r="AI268" s="236">
        <v>1</v>
      </c>
      <c r="AJ268" s="236" t="s">
        <v>210</v>
      </c>
      <c r="AK268" s="236" t="s">
        <v>210</v>
      </c>
      <c r="AL268" s="499">
        <v>2</v>
      </c>
      <c r="AM268" s="499"/>
      <c r="AN268" s="501"/>
    </row>
    <row r="269" spans="1:40">
      <c r="A269" s="8" t="s">
        <v>15</v>
      </c>
      <c r="B269" s="8"/>
      <c r="C269" s="8" t="s">
        <v>488</v>
      </c>
      <c r="D269" s="236" t="s">
        <v>210</v>
      </c>
      <c r="E269" s="236" t="s">
        <v>210</v>
      </c>
      <c r="F269" s="236" t="s">
        <v>210</v>
      </c>
      <c r="G269" s="236" t="s">
        <v>210</v>
      </c>
      <c r="H269" s="236" t="s">
        <v>210</v>
      </c>
      <c r="I269" s="499"/>
      <c r="J269" s="499"/>
      <c r="K269" s="499"/>
      <c r="L269" s="498"/>
      <c r="M269" s="236" t="s">
        <v>210</v>
      </c>
      <c r="N269" s="236" t="s">
        <v>210</v>
      </c>
      <c r="O269" s="236" t="s">
        <v>210</v>
      </c>
      <c r="P269" s="236" t="s">
        <v>210</v>
      </c>
      <c r="Q269" s="236" t="s">
        <v>210</v>
      </c>
      <c r="R269" s="236" t="s">
        <v>210</v>
      </c>
      <c r="S269" s="499"/>
      <c r="T269" s="499"/>
      <c r="U269" s="499"/>
      <c r="V269" s="498"/>
      <c r="W269" s="236" t="s">
        <v>210</v>
      </c>
      <c r="X269" s="236" t="s">
        <v>210</v>
      </c>
      <c r="Y269" s="236" t="s">
        <v>210</v>
      </c>
      <c r="Z269" s="236" t="s">
        <v>210</v>
      </c>
      <c r="AA269" s="236" t="s">
        <v>210</v>
      </c>
      <c r="AB269" s="236" t="s">
        <v>210</v>
      </c>
      <c r="AC269" s="499"/>
      <c r="AD269" s="499"/>
      <c r="AE269" s="499"/>
      <c r="AF269" s="498"/>
      <c r="AG269" s="236" t="s">
        <v>210</v>
      </c>
      <c r="AH269" s="236" t="s">
        <v>210</v>
      </c>
      <c r="AI269" s="236" t="s">
        <v>210</v>
      </c>
      <c r="AJ269" s="236" t="s">
        <v>210</v>
      </c>
      <c r="AK269" s="236" t="s">
        <v>210</v>
      </c>
      <c r="AL269" s="499"/>
      <c r="AM269" s="499"/>
      <c r="AN269" s="501"/>
    </row>
    <row r="270" spans="1:40">
      <c r="A270" s="8" t="s">
        <v>15</v>
      </c>
      <c r="B270" s="8"/>
      <c r="C270" s="8" t="s">
        <v>309</v>
      </c>
      <c r="D270" s="236">
        <v>2</v>
      </c>
      <c r="E270" s="236">
        <v>1</v>
      </c>
      <c r="F270" s="236">
        <v>7</v>
      </c>
      <c r="G270" s="236">
        <v>9</v>
      </c>
      <c r="H270" s="455">
        <v>4</v>
      </c>
      <c r="I270" s="159">
        <v>7</v>
      </c>
      <c r="J270" s="159">
        <v>5</v>
      </c>
      <c r="K270" s="159">
        <v>5</v>
      </c>
      <c r="L270" s="498"/>
      <c r="M270" s="236">
        <v>1</v>
      </c>
      <c r="N270" s="236" t="s">
        <v>210</v>
      </c>
      <c r="O270" s="236" t="s">
        <v>210</v>
      </c>
      <c r="P270" s="236">
        <v>1</v>
      </c>
      <c r="Q270" s="236">
        <v>1</v>
      </c>
      <c r="R270" s="236" t="s">
        <v>210</v>
      </c>
      <c r="S270" s="499"/>
      <c r="T270" s="499"/>
      <c r="U270" s="499">
        <v>2</v>
      </c>
      <c r="V270" s="498"/>
      <c r="W270" s="236">
        <v>2</v>
      </c>
      <c r="X270" s="236">
        <v>2</v>
      </c>
      <c r="Y270" s="236">
        <v>1</v>
      </c>
      <c r="Z270" s="236">
        <v>5</v>
      </c>
      <c r="AA270" s="236">
        <v>8</v>
      </c>
      <c r="AB270" s="500">
        <v>4</v>
      </c>
      <c r="AC270" s="501">
        <v>7</v>
      </c>
      <c r="AD270" s="501">
        <v>1</v>
      </c>
      <c r="AE270" s="501">
        <v>1</v>
      </c>
      <c r="AF270" s="498"/>
      <c r="AG270" s="236" t="s">
        <v>210</v>
      </c>
      <c r="AH270" s="236" t="s">
        <v>210</v>
      </c>
      <c r="AI270" s="236">
        <v>1</v>
      </c>
      <c r="AJ270" s="236" t="s">
        <v>210</v>
      </c>
      <c r="AK270" s="236" t="s">
        <v>210</v>
      </c>
      <c r="AL270" s="499"/>
      <c r="AM270" s="499">
        <v>4</v>
      </c>
      <c r="AN270" s="501">
        <v>2</v>
      </c>
    </row>
    <row r="271" spans="1:40">
      <c r="A271" s="8" t="s">
        <v>15</v>
      </c>
      <c r="B271" s="8"/>
      <c r="C271" s="8" t="s">
        <v>310</v>
      </c>
      <c r="D271" s="236">
        <v>41</v>
      </c>
      <c r="E271" s="236">
        <v>44</v>
      </c>
      <c r="F271" s="236">
        <v>30</v>
      </c>
      <c r="G271" s="236">
        <v>50</v>
      </c>
      <c r="H271" s="455">
        <v>60</v>
      </c>
      <c r="I271" s="159">
        <v>44</v>
      </c>
      <c r="J271" s="159">
        <v>44</v>
      </c>
      <c r="K271" s="159">
        <v>47</v>
      </c>
      <c r="L271" s="498"/>
      <c r="M271" s="236">
        <v>42</v>
      </c>
      <c r="N271" s="236">
        <v>25</v>
      </c>
      <c r="O271" s="236">
        <v>33</v>
      </c>
      <c r="P271" s="236">
        <v>14</v>
      </c>
      <c r="Q271" s="236">
        <v>33</v>
      </c>
      <c r="R271" s="500">
        <v>30</v>
      </c>
      <c r="S271" s="501">
        <v>25</v>
      </c>
      <c r="T271" s="501">
        <v>27</v>
      </c>
      <c r="U271" s="501">
        <v>26</v>
      </c>
      <c r="V271" s="498"/>
      <c r="W271" s="236">
        <v>3</v>
      </c>
      <c r="X271" s="236">
        <v>2</v>
      </c>
      <c r="Y271" s="236">
        <v>5</v>
      </c>
      <c r="Z271" s="236">
        <v>13</v>
      </c>
      <c r="AA271" s="236">
        <v>9</v>
      </c>
      <c r="AB271" s="500">
        <v>10</v>
      </c>
      <c r="AC271" s="501">
        <v>10</v>
      </c>
      <c r="AD271" s="501">
        <v>5</v>
      </c>
      <c r="AE271" s="501">
        <v>8</v>
      </c>
      <c r="AF271" s="498"/>
      <c r="AG271" s="236">
        <v>14</v>
      </c>
      <c r="AH271" s="236">
        <v>6</v>
      </c>
      <c r="AI271" s="236">
        <v>3</v>
      </c>
      <c r="AJ271" s="236">
        <v>8</v>
      </c>
      <c r="AK271" s="500">
        <v>20</v>
      </c>
      <c r="AL271" s="501">
        <v>9</v>
      </c>
      <c r="AM271" s="501">
        <v>12</v>
      </c>
      <c r="AN271" s="501">
        <v>13</v>
      </c>
    </row>
    <row r="272" spans="1:40" s="2" customFormat="1">
      <c r="A272" s="9" t="s">
        <v>311</v>
      </c>
      <c r="B272" s="8"/>
      <c r="C272" s="9"/>
      <c r="D272" s="503">
        <v>97</v>
      </c>
      <c r="E272" s="503">
        <v>95</v>
      </c>
      <c r="F272" s="503">
        <v>78</v>
      </c>
      <c r="G272" s="503">
        <v>116</v>
      </c>
      <c r="H272" s="440">
        <v>147</v>
      </c>
      <c r="I272" s="440">
        <v>146</v>
      </c>
      <c r="J272" s="440">
        <f>SUM(J239:J271)</f>
        <v>116</v>
      </c>
      <c r="K272" s="440">
        <f>SUM(K239:K271)</f>
        <v>124</v>
      </c>
      <c r="L272" s="504"/>
      <c r="M272" s="503">
        <v>54</v>
      </c>
      <c r="N272" s="503">
        <v>40</v>
      </c>
      <c r="O272" s="503">
        <v>49</v>
      </c>
      <c r="P272" s="503">
        <v>22</v>
      </c>
      <c r="Q272" s="503">
        <v>45</v>
      </c>
      <c r="R272" s="440">
        <v>53</v>
      </c>
      <c r="S272" s="440">
        <v>49</v>
      </c>
      <c r="T272" s="440">
        <f>SUM(T239:T271)</f>
        <v>52</v>
      </c>
      <c r="U272" s="440">
        <f>SUM(U239:U271)</f>
        <v>39</v>
      </c>
      <c r="V272" s="504"/>
      <c r="W272" s="503">
        <v>19</v>
      </c>
      <c r="X272" s="503">
        <v>13</v>
      </c>
      <c r="Y272" s="503">
        <v>11</v>
      </c>
      <c r="Z272" s="503">
        <v>23</v>
      </c>
      <c r="AA272" s="503">
        <v>22</v>
      </c>
      <c r="AB272" s="440">
        <v>31</v>
      </c>
      <c r="AC272" s="440">
        <v>31</v>
      </c>
      <c r="AD272" s="440">
        <f>SUM(AD239:AD271)</f>
        <v>12</v>
      </c>
      <c r="AE272" s="440">
        <f>SUM(AE239:AE271)</f>
        <v>19</v>
      </c>
      <c r="AF272" s="504"/>
      <c r="AG272" s="503">
        <v>44</v>
      </c>
      <c r="AH272" s="503">
        <v>35</v>
      </c>
      <c r="AI272" s="503">
        <v>33</v>
      </c>
      <c r="AJ272" s="503">
        <v>49</v>
      </c>
      <c r="AK272" s="440">
        <v>63</v>
      </c>
      <c r="AL272" s="440">
        <v>66</v>
      </c>
      <c r="AM272" s="440">
        <f>SUM(AM240:AM271)</f>
        <v>52</v>
      </c>
      <c r="AN272" s="505">
        <f>SUM(AN239:AN271)</f>
        <v>66</v>
      </c>
    </row>
    <row r="273" spans="1:40">
      <c r="A273" s="8" t="s">
        <v>16</v>
      </c>
      <c r="B273" s="9" t="s">
        <v>312</v>
      </c>
      <c r="C273" s="8"/>
      <c r="D273" s="236" t="s">
        <v>210</v>
      </c>
      <c r="E273" s="236" t="s">
        <v>210</v>
      </c>
      <c r="F273" s="236" t="s">
        <v>210</v>
      </c>
      <c r="G273" s="236" t="s">
        <v>210</v>
      </c>
      <c r="H273" s="236" t="s">
        <v>210</v>
      </c>
      <c r="I273" s="499"/>
      <c r="J273" s="499"/>
      <c r="K273" s="499"/>
      <c r="L273" s="498"/>
      <c r="M273" s="236" t="s">
        <v>210</v>
      </c>
      <c r="N273" s="236" t="s">
        <v>210</v>
      </c>
      <c r="O273" s="236" t="s">
        <v>210</v>
      </c>
      <c r="P273" s="236" t="s">
        <v>210</v>
      </c>
      <c r="Q273" s="236" t="s">
        <v>210</v>
      </c>
      <c r="R273" s="236" t="s">
        <v>210</v>
      </c>
      <c r="S273" s="499"/>
      <c r="T273" s="499"/>
      <c r="U273" s="499"/>
      <c r="V273" s="498"/>
      <c r="W273" s="236" t="s">
        <v>210</v>
      </c>
      <c r="X273" s="236" t="s">
        <v>210</v>
      </c>
      <c r="Y273" s="236" t="s">
        <v>210</v>
      </c>
      <c r="Z273" s="236" t="s">
        <v>210</v>
      </c>
      <c r="AA273" s="236" t="s">
        <v>210</v>
      </c>
      <c r="AB273" s="236" t="s">
        <v>210</v>
      </c>
      <c r="AC273" s="499"/>
      <c r="AD273" s="499"/>
      <c r="AE273" s="499"/>
      <c r="AF273" s="498"/>
      <c r="AG273" s="236" t="s">
        <v>210</v>
      </c>
      <c r="AH273" s="236" t="s">
        <v>210</v>
      </c>
      <c r="AI273" s="236" t="s">
        <v>210</v>
      </c>
      <c r="AJ273" s="236" t="s">
        <v>210</v>
      </c>
      <c r="AK273" s="236" t="s">
        <v>210</v>
      </c>
      <c r="AL273" s="499"/>
      <c r="AM273" s="499"/>
      <c r="AN273" s="501"/>
    </row>
    <row r="274" spans="1:40">
      <c r="A274" s="8" t="s">
        <v>16</v>
      </c>
      <c r="B274" s="8"/>
      <c r="C274" s="8" t="s">
        <v>313</v>
      </c>
      <c r="D274" s="236">
        <v>4</v>
      </c>
      <c r="E274" s="236" t="s">
        <v>210</v>
      </c>
      <c r="F274" s="236" t="s">
        <v>210</v>
      </c>
      <c r="G274" s="236">
        <v>3</v>
      </c>
      <c r="H274" s="455">
        <v>1</v>
      </c>
      <c r="I274" s="159">
        <v>5</v>
      </c>
      <c r="J274" s="159">
        <v>2</v>
      </c>
      <c r="K274" s="159">
        <v>2</v>
      </c>
      <c r="L274" s="498"/>
      <c r="M274" s="236" t="s">
        <v>210</v>
      </c>
      <c r="N274" s="236" t="s">
        <v>210</v>
      </c>
      <c r="O274" s="236" t="s">
        <v>210</v>
      </c>
      <c r="P274" s="236" t="s">
        <v>210</v>
      </c>
      <c r="Q274" s="236" t="s">
        <v>210</v>
      </c>
      <c r="R274" s="236" t="s">
        <v>210</v>
      </c>
      <c r="S274" s="499">
        <v>1</v>
      </c>
      <c r="T274" s="499"/>
      <c r="U274" s="499"/>
      <c r="V274" s="498"/>
      <c r="W274" s="236">
        <v>1</v>
      </c>
      <c r="X274" s="236" t="s">
        <v>210</v>
      </c>
      <c r="Y274" s="236" t="s">
        <v>210</v>
      </c>
      <c r="Z274" s="236" t="s">
        <v>210</v>
      </c>
      <c r="AA274" s="236">
        <v>3</v>
      </c>
      <c r="AB274" s="455">
        <v>1</v>
      </c>
      <c r="AC274" s="159">
        <v>3</v>
      </c>
      <c r="AD274" s="159">
        <v>2</v>
      </c>
      <c r="AE274" s="159">
        <v>2</v>
      </c>
      <c r="AF274" s="498"/>
      <c r="AG274" s="236">
        <v>4</v>
      </c>
      <c r="AH274" s="236" t="s">
        <v>210</v>
      </c>
      <c r="AI274" s="236" t="s">
        <v>210</v>
      </c>
      <c r="AJ274" s="236" t="s">
        <v>210</v>
      </c>
      <c r="AK274" s="236" t="s">
        <v>210</v>
      </c>
      <c r="AL274" s="499">
        <v>1</v>
      </c>
      <c r="AM274" s="499"/>
      <c r="AN274" s="501"/>
    </row>
    <row r="275" spans="1:40">
      <c r="A275" s="8" t="s">
        <v>16</v>
      </c>
      <c r="B275" s="8"/>
      <c r="C275" s="8" t="s">
        <v>314</v>
      </c>
      <c r="D275" s="236" t="s">
        <v>210</v>
      </c>
      <c r="E275" s="236">
        <v>1</v>
      </c>
      <c r="F275" s="236">
        <v>2</v>
      </c>
      <c r="G275" s="236">
        <v>2</v>
      </c>
      <c r="H275" s="455">
        <v>2</v>
      </c>
      <c r="I275" s="159">
        <v>2</v>
      </c>
      <c r="J275" s="159">
        <v>1</v>
      </c>
      <c r="K275" s="159"/>
      <c r="L275" s="498"/>
      <c r="M275" s="236" t="s">
        <v>210</v>
      </c>
      <c r="N275" s="236" t="s">
        <v>210</v>
      </c>
      <c r="O275" s="236" t="s">
        <v>210</v>
      </c>
      <c r="P275" s="236" t="s">
        <v>210</v>
      </c>
      <c r="Q275" s="236" t="s">
        <v>210</v>
      </c>
      <c r="R275" s="236" t="s">
        <v>210</v>
      </c>
      <c r="S275" s="499"/>
      <c r="T275" s="499"/>
      <c r="U275" s="499"/>
      <c r="V275" s="498"/>
      <c r="W275" s="236" t="s">
        <v>210</v>
      </c>
      <c r="X275" s="236" t="s">
        <v>210</v>
      </c>
      <c r="Y275" s="236" t="s">
        <v>210</v>
      </c>
      <c r="Z275" s="236" t="s">
        <v>210</v>
      </c>
      <c r="AA275" s="236" t="s">
        <v>210</v>
      </c>
      <c r="AB275" s="236" t="s">
        <v>210</v>
      </c>
      <c r="AC275" s="499"/>
      <c r="AD275" s="499"/>
      <c r="AE275" s="499"/>
      <c r="AF275" s="498"/>
      <c r="AG275" s="236" t="s">
        <v>210</v>
      </c>
      <c r="AH275" s="236">
        <v>1</v>
      </c>
      <c r="AI275" s="236">
        <v>2</v>
      </c>
      <c r="AJ275" s="236">
        <v>2</v>
      </c>
      <c r="AK275" s="500">
        <v>2</v>
      </c>
      <c r="AL275" s="501">
        <v>2</v>
      </c>
      <c r="AM275" s="501">
        <v>1</v>
      </c>
      <c r="AN275" s="501"/>
    </row>
    <row r="276" spans="1:40">
      <c r="A276" s="8" t="s">
        <v>16</v>
      </c>
      <c r="B276" s="8"/>
      <c r="C276" s="8" t="s">
        <v>315</v>
      </c>
      <c r="D276" s="236">
        <v>1</v>
      </c>
      <c r="E276" s="236">
        <v>1</v>
      </c>
      <c r="F276" s="236">
        <v>2</v>
      </c>
      <c r="G276" s="236" t="s">
        <v>210</v>
      </c>
      <c r="H276" s="236" t="s">
        <v>210</v>
      </c>
      <c r="I276" s="499">
        <v>1</v>
      </c>
      <c r="J276" s="499"/>
      <c r="K276" s="499"/>
      <c r="L276" s="498"/>
      <c r="M276" s="236" t="s">
        <v>210</v>
      </c>
      <c r="N276" s="236" t="s">
        <v>210</v>
      </c>
      <c r="O276" s="236" t="s">
        <v>210</v>
      </c>
      <c r="P276" s="236" t="s">
        <v>210</v>
      </c>
      <c r="Q276" s="236" t="s">
        <v>210</v>
      </c>
      <c r="R276" s="236" t="s">
        <v>210</v>
      </c>
      <c r="S276" s="499"/>
      <c r="T276" s="499"/>
      <c r="U276" s="499"/>
      <c r="V276" s="498"/>
      <c r="W276" s="236" t="s">
        <v>210</v>
      </c>
      <c r="X276" s="236" t="s">
        <v>210</v>
      </c>
      <c r="Y276" s="236" t="s">
        <v>210</v>
      </c>
      <c r="Z276" s="236" t="s">
        <v>210</v>
      </c>
      <c r="AA276" s="236" t="s">
        <v>210</v>
      </c>
      <c r="AB276" s="236" t="s">
        <v>210</v>
      </c>
      <c r="AC276" s="499"/>
      <c r="AD276" s="499"/>
      <c r="AE276" s="499"/>
      <c r="AF276" s="498"/>
      <c r="AG276" s="236">
        <v>1</v>
      </c>
      <c r="AH276" s="236">
        <v>1</v>
      </c>
      <c r="AI276" s="236">
        <v>2</v>
      </c>
      <c r="AJ276" s="236" t="s">
        <v>210</v>
      </c>
      <c r="AK276" s="236" t="s">
        <v>210</v>
      </c>
      <c r="AL276" s="499">
        <v>1</v>
      </c>
      <c r="AM276" s="499"/>
      <c r="AN276" s="501"/>
    </row>
    <row r="277" spans="1:40">
      <c r="A277" s="8" t="s">
        <v>16</v>
      </c>
      <c r="B277" s="8"/>
      <c r="C277" s="8" t="s">
        <v>316</v>
      </c>
      <c r="D277" s="236">
        <v>2</v>
      </c>
      <c r="E277" s="236">
        <v>3</v>
      </c>
      <c r="F277" s="236">
        <v>5</v>
      </c>
      <c r="G277" s="236">
        <v>9</v>
      </c>
      <c r="H277" s="455">
        <v>6</v>
      </c>
      <c r="I277" s="159">
        <v>8</v>
      </c>
      <c r="J277" s="159">
        <v>7</v>
      </c>
      <c r="K277" s="159">
        <v>3</v>
      </c>
      <c r="L277" s="498"/>
      <c r="M277" s="236" t="s">
        <v>210</v>
      </c>
      <c r="N277" s="236" t="s">
        <v>210</v>
      </c>
      <c r="O277" s="236" t="s">
        <v>210</v>
      </c>
      <c r="P277" s="236" t="s">
        <v>210</v>
      </c>
      <c r="Q277" s="236" t="s">
        <v>210</v>
      </c>
      <c r="R277" s="236" t="s">
        <v>210</v>
      </c>
      <c r="S277" s="499"/>
      <c r="T277" s="499"/>
      <c r="U277" s="499"/>
      <c r="V277" s="498"/>
      <c r="W277" s="236" t="s">
        <v>210</v>
      </c>
      <c r="X277" s="236" t="s">
        <v>210</v>
      </c>
      <c r="Y277" s="236" t="s">
        <v>210</v>
      </c>
      <c r="Z277" s="236" t="s">
        <v>210</v>
      </c>
      <c r="AA277" s="236" t="s">
        <v>210</v>
      </c>
      <c r="AB277" s="236" t="s">
        <v>210</v>
      </c>
      <c r="AC277" s="499"/>
      <c r="AD277" s="499"/>
      <c r="AE277" s="499"/>
      <c r="AF277" s="498"/>
      <c r="AG277" s="236">
        <v>2</v>
      </c>
      <c r="AH277" s="236">
        <v>3</v>
      </c>
      <c r="AI277" s="236">
        <v>5</v>
      </c>
      <c r="AJ277" s="236">
        <v>9</v>
      </c>
      <c r="AK277" s="500">
        <v>6</v>
      </c>
      <c r="AL277" s="501">
        <v>8</v>
      </c>
      <c r="AM277" s="501">
        <v>7</v>
      </c>
      <c r="AN277" s="501">
        <v>3</v>
      </c>
    </row>
    <row r="278" spans="1:40">
      <c r="A278" s="8" t="s">
        <v>16</v>
      </c>
      <c r="B278" s="8"/>
      <c r="C278" s="8" t="s">
        <v>317</v>
      </c>
      <c r="D278" s="236">
        <v>1</v>
      </c>
      <c r="E278" s="236">
        <v>1</v>
      </c>
      <c r="F278" s="236" t="s">
        <v>210</v>
      </c>
      <c r="G278" s="236">
        <v>2</v>
      </c>
      <c r="H278" s="455">
        <v>4</v>
      </c>
      <c r="I278" s="159">
        <v>8</v>
      </c>
      <c r="J278" s="159">
        <v>5</v>
      </c>
      <c r="K278" s="159">
        <v>8</v>
      </c>
      <c r="L278" s="498"/>
      <c r="M278" s="236">
        <v>1</v>
      </c>
      <c r="N278" s="236" t="s">
        <v>210</v>
      </c>
      <c r="O278" s="236" t="s">
        <v>210</v>
      </c>
      <c r="P278" s="236" t="s">
        <v>210</v>
      </c>
      <c r="Q278" s="236" t="s">
        <v>210</v>
      </c>
      <c r="R278" s="455">
        <v>4</v>
      </c>
      <c r="S278" s="159">
        <v>6</v>
      </c>
      <c r="T278" s="159">
        <v>4</v>
      </c>
      <c r="U278" s="159">
        <v>4</v>
      </c>
      <c r="V278" s="498"/>
      <c r="W278" s="236" t="s">
        <v>210</v>
      </c>
      <c r="X278" s="236" t="s">
        <v>210</v>
      </c>
      <c r="Y278" s="236" t="s">
        <v>210</v>
      </c>
      <c r="Z278" s="236" t="s">
        <v>210</v>
      </c>
      <c r="AA278" s="236" t="s">
        <v>210</v>
      </c>
      <c r="AB278" s="236" t="s">
        <v>210</v>
      </c>
      <c r="AC278" s="499"/>
      <c r="AD278" s="499"/>
      <c r="AE278" s="499"/>
      <c r="AF278" s="498"/>
      <c r="AG278" s="236">
        <v>1</v>
      </c>
      <c r="AH278" s="236">
        <v>1</v>
      </c>
      <c r="AI278" s="236" t="s">
        <v>210</v>
      </c>
      <c r="AJ278" s="236">
        <v>2</v>
      </c>
      <c r="AK278" s="236" t="s">
        <v>210</v>
      </c>
      <c r="AL278" s="499">
        <v>2</v>
      </c>
      <c r="AM278" s="499">
        <v>1</v>
      </c>
      <c r="AN278" s="501">
        <v>4</v>
      </c>
    </row>
    <row r="279" spans="1:40">
      <c r="A279" s="8" t="s">
        <v>16</v>
      </c>
      <c r="B279" s="8"/>
      <c r="C279" s="8" t="s">
        <v>318</v>
      </c>
      <c r="D279" s="236" t="s">
        <v>210</v>
      </c>
      <c r="E279" s="236">
        <v>3</v>
      </c>
      <c r="F279" s="236">
        <v>3</v>
      </c>
      <c r="G279" s="236">
        <v>12</v>
      </c>
      <c r="H279" s="236" t="s">
        <v>210</v>
      </c>
      <c r="I279" s="499">
        <v>4</v>
      </c>
      <c r="J279" s="499">
        <v>4</v>
      </c>
      <c r="K279" s="499"/>
      <c r="L279" s="498"/>
      <c r="M279" s="236" t="s">
        <v>210</v>
      </c>
      <c r="N279" s="236" t="s">
        <v>210</v>
      </c>
      <c r="O279" s="236" t="s">
        <v>210</v>
      </c>
      <c r="P279" s="236" t="s">
        <v>210</v>
      </c>
      <c r="Q279" s="236" t="s">
        <v>210</v>
      </c>
      <c r="R279" s="236" t="s">
        <v>210</v>
      </c>
      <c r="S279" s="499"/>
      <c r="T279" s="499"/>
      <c r="U279" s="499"/>
      <c r="V279" s="498"/>
      <c r="W279" s="236">
        <v>4</v>
      </c>
      <c r="X279" s="236" t="s">
        <v>210</v>
      </c>
      <c r="Y279" s="236">
        <v>3</v>
      </c>
      <c r="Z279" s="236">
        <v>2</v>
      </c>
      <c r="AA279" s="236">
        <v>9</v>
      </c>
      <c r="AB279" s="236" t="s">
        <v>210</v>
      </c>
      <c r="AC279" s="499">
        <v>3</v>
      </c>
      <c r="AD279" s="499">
        <v>4</v>
      </c>
      <c r="AE279" s="499"/>
      <c r="AF279" s="498"/>
      <c r="AG279" s="236" t="s">
        <v>210</v>
      </c>
      <c r="AH279" s="236" t="s">
        <v>210</v>
      </c>
      <c r="AI279" s="236">
        <v>1</v>
      </c>
      <c r="AJ279" s="236">
        <v>3</v>
      </c>
      <c r="AK279" s="236" t="s">
        <v>210</v>
      </c>
      <c r="AL279" s="499">
        <v>1</v>
      </c>
      <c r="AM279" s="499"/>
      <c r="AN279" s="501"/>
    </row>
    <row r="280" spans="1:40">
      <c r="A280" s="8" t="s">
        <v>16</v>
      </c>
      <c r="B280" s="8" t="s">
        <v>319</v>
      </c>
      <c r="C280" s="8"/>
      <c r="D280" s="236" t="s">
        <v>210</v>
      </c>
      <c r="E280" s="236" t="s">
        <v>210</v>
      </c>
      <c r="F280" s="236" t="s">
        <v>210</v>
      </c>
      <c r="G280" s="236" t="s">
        <v>210</v>
      </c>
      <c r="H280" s="236" t="s">
        <v>210</v>
      </c>
      <c r="I280" s="499"/>
      <c r="J280" s="499"/>
      <c r="K280" s="499"/>
      <c r="L280" s="498"/>
      <c r="M280" s="236">
        <v>8</v>
      </c>
      <c r="N280" s="236" t="s">
        <v>210</v>
      </c>
      <c r="O280" s="236" t="s">
        <v>210</v>
      </c>
      <c r="P280" s="236" t="s">
        <v>210</v>
      </c>
      <c r="Q280" s="236" t="s">
        <v>210</v>
      </c>
      <c r="R280" s="236" t="s">
        <v>210</v>
      </c>
      <c r="S280" s="499"/>
      <c r="T280" s="499"/>
      <c r="U280" s="499"/>
      <c r="V280" s="498"/>
      <c r="W280" s="236">
        <v>6</v>
      </c>
      <c r="X280" s="236" t="s">
        <v>210</v>
      </c>
      <c r="Y280" s="236" t="s">
        <v>210</v>
      </c>
      <c r="Z280" s="236" t="s">
        <v>210</v>
      </c>
      <c r="AA280" s="236" t="s">
        <v>210</v>
      </c>
      <c r="AB280" s="236" t="s">
        <v>210</v>
      </c>
      <c r="AC280" s="499"/>
      <c r="AD280" s="499"/>
      <c r="AE280" s="499"/>
      <c r="AF280" s="498"/>
      <c r="AG280" s="236" t="s">
        <v>210</v>
      </c>
      <c r="AH280" s="236" t="s">
        <v>210</v>
      </c>
      <c r="AI280" s="236" t="s">
        <v>210</v>
      </c>
      <c r="AJ280" s="236" t="s">
        <v>210</v>
      </c>
      <c r="AK280" s="236" t="s">
        <v>210</v>
      </c>
      <c r="AL280" s="499"/>
      <c r="AM280" s="499"/>
      <c r="AN280" s="501"/>
    </row>
    <row r="281" spans="1:40">
      <c r="A281" s="8" t="s">
        <v>16</v>
      </c>
      <c r="B281" s="8"/>
      <c r="C281" s="8" t="s">
        <v>320</v>
      </c>
      <c r="D281" s="236">
        <v>17</v>
      </c>
      <c r="E281" s="236">
        <v>3</v>
      </c>
      <c r="F281" s="236">
        <v>1</v>
      </c>
      <c r="G281" s="236">
        <v>8</v>
      </c>
      <c r="H281" s="455">
        <v>16</v>
      </c>
      <c r="I281" s="159">
        <v>19</v>
      </c>
      <c r="J281" s="159">
        <v>16</v>
      </c>
      <c r="K281" s="159">
        <v>25</v>
      </c>
      <c r="L281" s="498"/>
      <c r="M281" s="236">
        <v>6</v>
      </c>
      <c r="N281" s="236">
        <v>11</v>
      </c>
      <c r="O281" s="236">
        <v>3</v>
      </c>
      <c r="P281" s="236" t="s">
        <v>210</v>
      </c>
      <c r="Q281" s="236">
        <v>3</v>
      </c>
      <c r="R281" s="500">
        <v>10</v>
      </c>
      <c r="S281" s="501">
        <v>16</v>
      </c>
      <c r="T281" s="501">
        <v>12</v>
      </c>
      <c r="U281" s="501">
        <v>20</v>
      </c>
      <c r="V281" s="498"/>
      <c r="W281" s="236">
        <v>2</v>
      </c>
      <c r="X281" s="236">
        <v>3</v>
      </c>
      <c r="Y281" s="236" t="s">
        <v>210</v>
      </c>
      <c r="Z281" s="236">
        <v>1</v>
      </c>
      <c r="AA281" s="236">
        <v>3</v>
      </c>
      <c r="AB281" s="500">
        <v>4</v>
      </c>
      <c r="AC281" s="501">
        <v>2</v>
      </c>
      <c r="AD281" s="501"/>
      <c r="AE281" s="501">
        <v>3</v>
      </c>
      <c r="AF281" s="498"/>
      <c r="AG281" s="236">
        <v>3</v>
      </c>
      <c r="AH281" s="236" t="s">
        <v>210</v>
      </c>
      <c r="AI281" s="236" t="s">
        <v>210</v>
      </c>
      <c r="AJ281" s="236">
        <v>2</v>
      </c>
      <c r="AK281" s="455">
        <v>2</v>
      </c>
      <c r="AL281" s="159">
        <v>1</v>
      </c>
      <c r="AM281" s="159">
        <v>4</v>
      </c>
      <c r="AN281" s="501">
        <v>2</v>
      </c>
    </row>
    <row r="282" spans="1:40">
      <c r="A282" s="8" t="s">
        <v>16</v>
      </c>
      <c r="B282" s="8"/>
      <c r="C282" s="8" t="s">
        <v>542</v>
      </c>
      <c r="D282" s="236">
        <v>1</v>
      </c>
      <c r="E282" s="236" t="s">
        <v>210</v>
      </c>
      <c r="F282" s="236">
        <v>1</v>
      </c>
      <c r="G282" s="236">
        <v>1</v>
      </c>
      <c r="H282" s="236" t="s">
        <v>210</v>
      </c>
      <c r="I282" s="499"/>
      <c r="J282" s="499"/>
      <c r="K282" s="499"/>
      <c r="L282" s="498"/>
      <c r="M282" s="236" t="s">
        <v>210</v>
      </c>
      <c r="N282" s="236" t="s">
        <v>210</v>
      </c>
      <c r="O282" s="236" t="s">
        <v>210</v>
      </c>
      <c r="P282" s="236" t="s">
        <v>210</v>
      </c>
      <c r="Q282" s="236" t="s">
        <v>210</v>
      </c>
      <c r="R282" s="236" t="s">
        <v>210</v>
      </c>
      <c r="S282" s="499"/>
      <c r="T282" s="499"/>
      <c r="U282" s="499"/>
      <c r="V282" s="498"/>
      <c r="W282" s="236" t="s">
        <v>210</v>
      </c>
      <c r="X282" s="236" t="s">
        <v>210</v>
      </c>
      <c r="Y282" s="236" t="s">
        <v>210</v>
      </c>
      <c r="Z282" s="236" t="s">
        <v>210</v>
      </c>
      <c r="AA282" s="236" t="s">
        <v>210</v>
      </c>
      <c r="AB282" s="236" t="s">
        <v>210</v>
      </c>
      <c r="AC282" s="499"/>
      <c r="AD282" s="499"/>
      <c r="AE282" s="499"/>
      <c r="AF282" s="498"/>
      <c r="AG282" s="236">
        <v>1</v>
      </c>
      <c r="AH282" s="236" t="s">
        <v>210</v>
      </c>
      <c r="AI282" s="236">
        <v>1</v>
      </c>
      <c r="AJ282" s="236">
        <v>1</v>
      </c>
      <c r="AK282" s="236" t="s">
        <v>210</v>
      </c>
      <c r="AL282" s="499"/>
      <c r="AM282" s="499"/>
      <c r="AN282" s="501"/>
    </row>
    <row r="283" spans="1:40">
      <c r="A283" s="8" t="s">
        <v>16</v>
      </c>
      <c r="B283" s="8"/>
      <c r="C283" s="8" t="s">
        <v>321</v>
      </c>
      <c r="D283" s="236" t="s">
        <v>210</v>
      </c>
      <c r="E283" s="236" t="s">
        <v>210</v>
      </c>
      <c r="F283" s="236" t="s">
        <v>210</v>
      </c>
      <c r="G283" s="236" t="s">
        <v>210</v>
      </c>
      <c r="H283" s="236" t="s">
        <v>210</v>
      </c>
      <c r="I283" s="499"/>
      <c r="J283" s="499"/>
      <c r="K283" s="499"/>
      <c r="L283" s="498"/>
      <c r="M283" s="236" t="s">
        <v>210</v>
      </c>
      <c r="N283" s="236" t="s">
        <v>210</v>
      </c>
      <c r="O283" s="236" t="s">
        <v>210</v>
      </c>
      <c r="P283" s="236" t="s">
        <v>210</v>
      </c>
      <c r="Q283" s="236" t="s">
        <v>210</v>
      </c>
      <c r="R283" s="236" t="s">
        <v>210</v>
      </c>
      <c r="S283" s="499"/>
      <c r="T283" s="499"/>
      <c r="U283" s="499"/>
      <c r="V283" s="498"/>
      <c r="W283" s="236" t="s">
        <v>210</v>
      </c>
      <c r="X283" s="236" t="s">
        <v>210</v>
      </c>
      <c r="Y283" s="236" t="s">
        <v>210</v>
      </c>
      <c r="Z283" s="236" t="s">
        <v>210</v>
      </c>
      <c r="AA283" s="236" t="s">
        <v>210</v>
      </c>
      <c r="AB283" s="236" t="s">
        <v>210</v>
      </c>
      <c r="AC283" s="499"/>
      <c r="AD283" s="499"/>
      <c r="AE283" s="499"/>
      <c r="AF283" s="498"/>
      <c r="AG283" s="236" t="s">
        <v>210</v>
      </c>
      <c r="AH283" s="236" t="s">
        <v>210</v>
      </c>
      <c r="AI283" s="236" t="s">
        <v>210</v>
      </c>
      <c r="AJ283" s="236" t="s">
        <v>210</v>
      </c>
      <c r="AK283" s="236" t="s">
        <v>210</v>
      </c>
      <c r="AL283" s="499"/>
      <c r="AM283" s="499"/>
      <c r="AN283" s="501"/>
    </row>
    <row r="284" spans="1:40">
      <c r="A284" s="8" t="s">
        <v>16</v>
      </c>
      <c r="B284" s="8"/>
      <c r="C284" s="8" t="s">
        <v>322</v>
      </c>
      <c r="D284" s="236">
        <v>3</v>
      </c>
      <c r="E284" s="236">
        <v>4</v>
      </c>
      <c r="F284" s="236">
        <v>2</v>
      </c>
      <c r="G284" s="236" t="s">
        <v>210</v>
      </c>
      <c r="H284" s="455">
        <v>3</v>
      </c>
      <c r="I284" s="159">
        <v>3</v>
      </c>
      <c r="J284" s="159">
        <v>8</v>
      </c>
      <c r="K284" s="159">
        <v>4</v>
      </c>
      <c r="L284" s="498"/>
      <c r="M284" s="236" t="s">
        <v>210</v>
      </c>
      <c r="N284" s="236" t="s">
        <v>210</v>
      </c>
      <c r="O284" s="236" t="s">
        <v>210</v>
      </c>
      <c r="P284" s="236" t="s">
        <v>210</v>
      </c>
      <c r="Q284" s="236" t="s">
        <v>210</v>
      </c>
      <c r="R284" s="236" t="s">
        <v>210</v>
      </c>
      <c r="S284" s="499"/>
      <c r="T284" s="499"/>
      <c r="U284" s="499"/>
      <c r="V284" s="498"/>
      <c r="W284" s="236">
        <v>1</v>
      </c>
      <c r="X284" s="236">
        <v>2</v>
      </c>
      <c r="Y284" s="236">
        <v>2</v>
      </c>
      <c r="Z284" s="236">
        <v>2</v>
      </c>
      <c r="AA284" s="236" t="s">
        <v>210</v>
      </c>
      <c r="AB284" s="500">
        <v>2</v>
      </c>
      <c r="AC284" s="501">
        <v>3</v>
      </c>
      <c r="AD284" s="501">
        <v>6</v>
      </c>
      <c r="AE284" s="501"/>
      <c r="AF284" s="498"/>
      <c r="AG284" s="236">
        <v>1</v>
      </c>
      <c r="AH284" s="236">
        <v>2</v>
      </c>
      <c r="AI284" s="236" t="s">
        <v>210</v>
      </c>
      <c r="AJ284" s="236" t="s">
        <v>210</v>
      </c>
      <c r="AK284" s="455">
        <v>1</v>
      </c>
      <c r="AL284" s="159"/>
      <c r="AM284" s="159">
        <v>2</v>
      </c>
      <c r="AN284" s="501">
        <v>4</v>
      </c>
    </row>
    <row r="285" spans="1:40">
      <c r="A285" s="8" t="s">
        <v>16</v>
      </c>
      <c r="B285" s="8"/>
      <c r="C285" s="8" t="s">
        <v>323</v>
      </c>
      <c r="D285" s="236">
        <v>12</v>
      </c>
      <c r="E285" s="236">
        <v>2</v>
      </c>
      <c r="F285" s="236">
        <v>12</v>
      </c>
      <c r="G285" s="236">
        <v>18</v>
      </c>
      <c r="H285" s="455">
        <v>12</v>
      </c>
      <c r="I285" s="159">
        <v>6</v>
      </c>
      <c r="J285" s="159">
        <v>6</v>
      </c>
      <c r="K285" s="159">
        <v>3</v>
      </c>
      <c r="L285" s="498"/>
      <c r="M285" s="236">
        <v>2</v>
      </c>
      <c r="N285" s="236">
        <v>3</v>
      </c>
      <c r="O285" s="236" t="s">
        <v>210</v>
      </c>
      <c r="P285" s="236">
        <v>9</v>
      </c>
      <c r="Q285" s="236">
        <v>7</v>
      </c>
      <c r="R285" s="500">
        <v>3</v>
      </c>
      <c r="S285" s="501">
        <v>3</v>
      </c>
      <c r="T285" s="501">
        <v>3</v>
      </c>
      <c r="U285" s="501"/>
      <c r="V285" s="498"/>
      <c r="W285" s="236">
        <v>3</v>
      </c>
      <c r="X285" s="236">
        <v>1</v>
      </c>
      <c r="Y285" s="236" t="s">
        <v>210</v>
      </c>
      <c r="Z285" s="236" t="s">
        <v>210</v>
      </c>
      <c r="AA285" s="236">
        <v>2</v>
      </c>
      <c r="AB285" s="500">
        <v>6</v>
      </c>
      <c r="AC285" s="501">
        <v>1</v>
      </c>
      <c r="AD285" s="501">
        <v>1</v>
      </c>
      <c r="AE285" s="501"/>
      <c r="AF285" s="498"/>
      <c r="AG285" s="236">
        <v>8</v>
      </c>
      <c r="AH285" s="236">
        <v>2</v>
      </c>
      <c r="AI285" s="236">
        <v>3</v>
      </c>
      <c r="AJ285" s="236">
        <v>9</v>
      </c>
      <c r="AK285" s="500">
        <v>3</v>
      </c>
      <c r="AL285" s="501">
        <v>2</v>
      </c>
      <c r="AM285" s="501">
        <v>2</v>
      </c>
      <c r="AN285" s="501">
        <v>3</v>
      </c>
    </row>
    <row r="286" spans="1:40">
      <c r="A286" s="8" t="s">
        <v>16</v>
      </c>
      <c r="B286" s="8"/>
      <c r="C286" s="8" t="s">
        <v>324</v>
      </c>
      <c r="D286" s="236">
        <v>4</v>
      </c>
      <c r="E286" s="236">
        <v>3</v>
      </c>
      <c r="F286" s="236">
        <v>4</v>
      </c>
      <c r="G286" s="236">
        <v>2</v>
      </c>
      <c r="H286" s="455">
        <v>3</v>
      </c>
      <c r="I286" s="159">
        <v>1</v>
      </c>
      <c r="J286" s="159">
        <v>2</v>
      </c>
      <c r="K286" s="159">
        <v>2</v>
      </c>
      <c r="L286" s="498"/>
      <c r="M286" s="236" t="s">
        <v>210</v>
      </c>
      <c r="N286" s="236">
        <v>1</v>
      </c>
      <c r="O286" s="236" t="s">
        <v>210</v>
      </c>
      <c r="P286" s="236" t="s">
        <v>210</v>
      </c>
      <c r="Q286" s="236" t="s">
        <v>210</v>
      </c>
      <c r="R286" s="455">
        <v>1</v>
      </c>
      <c r="S286" s="159">
        <v>1</v>
      </c>
      <c r="T286" s="159"/>
      <c r="U286" s="159"/>
      <c r="V286" s="498"/>
      <c r="W286" s="236" t="s">
        <v>210</v>
      </c>
      <c r="X286" s="236" t="s">
        <v>210</v>
      </c>
      <c r="Y286" s="236">
        <v>2</v>
      </c>
      <c r="Z286" s="236" t="s">
        <v>210</v>
      </c>
      <c r="AA286" s="236" t="s">
        <v>210</v>
      </c>
      <c r="AB286" s="236" t="s">
        <v>210</v>
      </c>
      <c r="AC286" s="499"/>
      <c r="AD286" s="499"/>
      <c r="AE286" s="499">
        <v>1</v>
      </c>
      <c r="AF286" s="498"/>
      <c r="AG286" s="236">
        <v>3</v>
      </c>
      <c r="AH286" s="236">
        <v>1</v>
      </c>
      <c r="AI286" s="236">
        <v>4</v>
      </c>
      <c r="AJ286" s="236">
        <v>2</v>
      </c>
      <c r="AK286" s="500">
        <v>2</v>
      </c>
      <c r="AL286" s="501"/>
      <c r="AM286" s="501">
        <v>2</v>
      </c>
      <c r="AN286" s="501">
        <v>1</v>
      </c>
    </row>
    <row r="287" spans="1:40">
      <c r="A287" s="8" t="s">
        <v>16</v>
      </c>
      <c r="B287" s="8" t="s">
        <v>325</v>
      </c>
      <c r="C287" s="8"/>
      <c r="D287" s="236" t="s">
        <v>210</v>
      </c>
      <c r="E287" s="236" t="s">
        <v>210</v>
      </c>
      <c r="F287" s="236" t="s">
        <v>210</v>
      </c>
      <c r="G287" s="236" t="s">
        <v>210</v>
      </c>
      <c r="H287" s="455">
        <v>1</v>
      </c>
      <c r="I287" s="159">
        <v>1</v>
      </c>
      <c r="J287" s="159"/>
      <c r="K287" s="159"/>
      <c r="L287" s="498"/>
      <c r="M287" s="236">
        <v>2</v>
      </c>
      <c r="N287" s="236" t="s">
        <v>210</v>
      </c>
      <c r="O287" s="236" t="s">
        <v>210</v>
      </c>
      <c r="P287" s="236" t="s">
        <v>210</v>
      </c>
      <c r="Q287" s="236" t="s">
        <v>210</v>
      </c>
      <c r="R287" s="236" t="s">
        <v>210</v>
      </c>
      <c r="S287" s="499"/>
      <c r="T287" s="499"/>
      <c r="U287" s="499"/>
      <c r="V287" s="498"/>
      <c r="W287" s="236">
        <v>6</v>
      </c>
      <c r="X287" s="236" t="s">
        <v>210</v>
      </c>
      <c r="Y287" s="236" t="s">
        <v>210</v>
      </c>
      <c r="Z287" s="236" t="s">
        <v>210</v>
      </c>
      <c r="AA287" s="236" t="s">
        <v>210</v>
      </c>
      <c r="AB287" s="236" t="s">
        <v>210</v>
      </c>
      <c r="AC287" s="499">
        <v>1</v>
      </c>
      <c r="AD287" s="499"/>
      <c r="AE287" s="499"/>
      <c r="AF287" s="498"/>
      <c r="AG287" s="236" t="s">
        <v>210</v>
      </c>
      <c r="AH287" s="236" t="s">
        <v>210</v>
      </c>
      <c r="AI287" s="236" t="s">
        <v>210</v>
      </c>
      <c r="AJ287" s="236" t="s">
        <v>210</v>
      </c>
      <c r="AK287" s="455">
        <v>1</v>
      </c>
      <c r="AL287" s="159"/>
      <c r="AM287" s="159"/>
      <c r="AN287" s="501"/>
    </row>
    <row r="288" spans="1:40">
      <c r="A288" s="8" t="s">
        <v>16</v>
      </c>
      <c r="B288" s="8"/>
      <c r="C288" s="8" t="s">
        <v>326</v>
      </c>
      <c r="D288" s="236">
        <v>6</v>
      </c>
      <c r="E288" s="236">
        <v>4</v>
      </c>
      <c r="F288" s="236">
        <v>2</v>
      </c>
      <c r="G288" s="236">
        <v>1</v>
      </c>
      <c r="H288" s="455">
        <v>1</v>
      </c>
      <c r="I288" s="159">
        <v>5</v>
      </c>
      <c r="J288" s="159">
        <v>4</v>
      </c>
      <c r="K288" s="159">
        <v>6</v>
      </c>
      <c r="L288" s="498"/>
      <c r="M288" s="236" t="s">
        <v>210</v>
      </c>
      <c r="N288" s="236" t="s">
        <v>210</v>
      </c>
      <c r="O288" s="236" t="s">
        <v>210</v>
      </c>
      <c r="P288" s="236" t="s">
        <v>210</v>
      </c>
      <c r="Q288" s="236" t="s">
        <v>210</v>
      </c>
      <c r="R288" s="236" t="s">
        <v>210</v>
      </c>
      <c r="S288" s="499"/>
      <c r="T288" s="499"/>
      <c r="U288" s="499"/>
      <c r="V288" s="498"/>
      <c r="W288" s="236" t="s">
        <v>210</v>
      </c>
      <c r="X288" s="236" t="s">
        <v>210</v>
      </c>
      <c r="Y288" s="236" t="s">
        <v>210</v>
      </c>
      <c r="Z288" s="236" t="s">
        <v>210</v>
      </c>
      <c r="AA288" s="236" t="s">
        <v>210</v>
      </c>
      <c r="AB288" s="236" t="s">
        <v>210</v>
      </c>
      <c r="AC288" s="499"/>
      <c r="AD288" s="499"/>
      <c r="AE288" s="499"/>
      <c r="AF288" s="498"/>
      <c r="AG288" s="236">
        <v>6</v>
      </c>
      <c r="AH288" s="236">
        <v>4</v>
      </c>
      <c r="AI288" s="236">
        <v>2</v>
      </c>
      <c r="AJ288" s="236">
        <v>1</v>
      </c>
      <c r="AK288" s="500">
        <v>1</v>
      </c>
      <c r="AL288" s="501">
        <v>10</v>
      </c>
      <c r="AM288" s="501">
        <v>4</v>
      </c>
      <c r="AN288" s="501">
        <v>6</v>
      </c>
    </row>
    <row r="289" spans="1:40">
      <c r="A289" s="8" t="s">
        <v>16</v>
      </c>
      <c r="B289" s="8"/>
      <c r="C289" s="8" t="s">
        <v>327</v>
      </c>
      <c r="D289" s="236" t="s">
        <v>210</v>
      </c>
      <c r="E289" s="236" t="s">
        <v>210</v>
      </c>
      <c r="F289" s="236" t="s">
        <v>210</v>
      </c>
      <c r="G289" s="236" t="s">
        <v>210</v>
      </c>
      <c r="H289" s="236" t="s">
        <v>210</v>
      </c>
      <c r="I289" s="499"/>
      <c r="J289" s="499"/>
      <c r="K289" s="499"/>
      <c r="L289" s="498"/>
      <c r="M289" s="236" t="s">
        <v>210</v>
      </c>
      <c r="N289" s="236" t="s">
        <v>210</v>
      </c>
      <c r="O289" s="236" t="s">
        <v>210</v>
      </c>
      <c r="P289" s="236" t="s">
        <v>210</v>
      </c>
      <c r="Q289" s="236" t="s">
        <v>210</v>
      </c>
      <c r="R289" s="236" t="s">
        <v>210</v>
      </c>
      <c r="S289" s="499"/>
      <c r="T289" s="499"/>
      <c r="U289" s="499"/>
      <c r="V289" s="498"/>
      <c r="W289" s="236" t="s">
        <v>210</v>
      </c>
      <c r="X289" s="236" t="s">
        <v>210</v>
      </c>
      <c r="Y289" s="236" t="s">
        <v>210</v>
      </c>
      <c r="Z289" s="236" t="s">
        <v>210</v>
      </c>
      <c r="AA289" s="236" t="s">
        <v>210</v>
      </c>
      <c r="AB289" s="236" t="s">
        <v>210</v>
      </c>
      <c r="AC289" s="499"/>
      <c r="AD289" s="499"/>
      <c r="AE289" s="499"/>
      <c r="AF289" s="498"/>
      <c r="AG289" s="236" t="s">
        <v>210</v>
      </c>
      <c r="AH289" s="236" t="s">
        <v>210</v>
      </c>
      <c r="AI289" s="236" t="s">
        <v>210</v>
      </c>
      <c r="AJ289" s="236" t="s">
        <v>210</v>
      </c>
      <c r="AK289" s="236" t="s">
        <v>210</v>
      </c>
      <c r="AL289" s="499"/>
      <c r="AM289" s="499"/>
      <c r="AN289" s="501"/>
    </row>
    <row r="290" spans="1:40">
      <c r="A290" s="8" t="s">
        <v>16</v>
      </c>
      <c r="B290" s="8"/>
      <c r="C290" s="8" t="s">
        <v>328</v>
      </c>
      <c r="D290" s="236" t="s">
        <v>210</v>
      </c>
      <c r="E290" s="236">
        <v>1</v>
      </c>
      <c r="F290" s="236" t="s">
        <v>210</v>
      </c>
      <c r="G290" s="236" t="s">
        <v>210</v>
      </c>
      <c r="H290" s="236" t="s">
        <v>210</v>
      </c>
      <c r="I290" s="499">
        <v>1</v>
      </c>
      <c r="J290" s="499">
        <v>2</v>
      </c>
      <c r="K290" s="499">
        <v>1</v>
      </c>
      <c r="L290" s="498"/>
      <c r="M290" s="236" t="s">
        <v>210</v>
      </c>
      <c r="N290" s="236" t="s">
        <v>210</v>
      </c>
      <c r="O290" s="236" t="s">
        <v>210</v>
      </c>
      <c r="P290" s="236" t="s">
        <v>210</v>
      </c>
      <c r="Q290" s="236" t="s">
        <v>210</v>
      </c>
      <c r="R290" s="236" t="s">
        <v>210</v>
      </c>
      <c r="S290" s="499"/>
      <c r="T290" s="499"/>
      <c r="U290" s="499"/>
      <c r="V290" s="498"/>
      <c r="W290" s="236" t="s">
        <v>210</v>
      </c>
      <c r="X290" s="236" t="s">
        <v>210</v>
      </c>
      <c r="Y290" s="236" t="s">
        <v>210</v>
      </c>
      <c r="Z290" s="236" t="s">
        <v>210</v>
      </c>
      <c r="AA290" s="236" t="s">
        <v>210</v>
      </c>
      <c r="AB290" s="236" t="s">
        <v>210</v>
      </c>
      <c r="AC290" s="499">
        <v>1</v>
      </c>
      <c r="AD290" s="499">
        <v>2</v>
      </c>
      <c r="AE290" s="499">
        <v>1</v>
      </c>
      <c r="AF290" s="498"/>
      <c r="AG290" s="236" t="s">
        <v>210</v>
      </c>
      <c r="AH290" s="236">
        <v>1</v>
      </c>
      <c r="AI290" s="236" t="s">
        <v>210</v>
      </c>
      <c r="AJ290" s="236" t="s">
        <v>210</v>
      </c>
      <c r="AK290" s="236" t="s">
        <v>210</v>
      </c>
      <c r="AL290" s="499"/>
      <c r="AM290" s="499"/>
      <c r="AN290" s="501"/>
    </row>
    <row r="291" spans="1:40">
      <c r="A291" s="8" t="s">
        <v>16</v>
      </c>
      <c r="B291" s="8"/>
      <c r="C291" s="8" t="s">
        <v>329</v>
      </c>
      <c r="D291" s="236">
        <v>1</v>
      </c>
      <c r="E291" s="236">
        <v>1</v>
      </c>
      <c r="F291" s="236" t="s">
        <v>210</v>
      </c>
      <c r="G291" s="236" t="s">
        <v>210</v>
      </c>
      <c r="H291" s="455">
        <v>1</v>
      </c>
      <c r="I291" s="159"/>
      <c r="J291" s="159">
        <v>1</v>
      </c>
      <c r="K291" s="159">
        <v>1</v>
      </c>
      <c r="L291" s="498"/>
      <c r="M291" s="236" t="s">
        <v>210</v>
      </c>
      <c r="N291" s="236" t="s">
        <v>210</v>
      </c>
      <c r="O291" s="236" t="s">
        <v>210</v>
      </c>
      <c r="P291" s="236" t="s">
        <v>210</v>
      </c>
      <c r="Q291" s="236" t="s">
        <v>210</v>
      </c>
      <c r="R291" s="236" t="s">
        <v>210</v>
      </c>
      <c r="S291" s="499"/>
      <c r="T291" s="499"/>
      <c r="U291" s="499"/>
      <c r="V291" s="498"/>
      <c r="W291" s="236" t="s">
        <v>210</v>
      </c>
      <c r="X291" s="236" t="s">
        <v>210</v>
      </c>
      <c r="Y291" s="236">
        <v>1</v>
      </c>
      <c r="Z291" s="236" t="s">
        <v>210</v>
      </c>
      <c r="AA291" s="236" t="s">
        <v>210</v>
      </c>
      <c r="AB291" s="236" t="s">
        <v>210</v>
      </c>
      <c r="AC291" s="499"/>
      <c r="AD291" s="499"/>
      <c r="AE291" s="499">
        <v>1</v>
      </c>
      <c r="AF291" s="498"/>
      <c r="AG291" s="236">
        <v>1</v>
      </c>
      <c r="AH291" s="236" t="s">
        <v>210</v>
      </c>
      <c r="AI291" s="236" t="s">
        <v>210</v>
      </c>
      <c r="AJ291" s="236" t="s">
        <v>210</v>
      </c>
      <c r="AK291" s="455">
        <v>1</v>
      </c>
      <c r="AL291" s="159"/>
      <c r="AM291" s="159">
        <v>1</v>
      </c>
      <c r="AN291" s="501"/>
    </row>
    <row r="292" spans="1:40">
      <c r="A292" s="8" t="s">
        <v>16</v>
      </c>
      <c r="B292" s="8"/>
      <c r="C292" s="8" t="s">
        <v>330</v>
      </c>
      <c r="D292" s="236">
        <v>4</v>
      </c>
      <c r="E292" s="236">
        <v>6</v>
      </c>
      <c r="F292" s="236">
        <v>8</v>
      </c>
      <c r="G292" s="236" t="s">
        <v>210</v>
      </c>
      <c r="H292" s="455">
        <v>1</v>
      </c>
      <c r="I292" s="159"/>
      <c r="J292" s="159"/>
      <c r="K292" s="159"/>
      <c r="L292" s="498"/>
      <c r="M292" s="236">
        <v>1</v>
      </c>
      <c r="N292" s="236">
        <v>1</v>
      </c>
      <c r="O292" s="236">
        <v>2</v>
      </c>
      <c r="P292" s="236" t="s">
        <v>210</v>
      </c>
      <c r="Q292" s="236" t="s">
        <v>210</v>
      </c>
      <c r="R292" s="236" t="s">
        <v>210</v>
      </c>
      <c r="S292" s="499"/>
      <c r="T292" s="499"/>
      <c r="U292" s="499"/>
      <c r="V292" s="498"/>
      <c r="W292" s="236">
        <v>5</v>
      </c>
      <c r="X292" s="236">
        <v>3</v>
      </c>
      <c r="Y292" s="236">
        <v>3</v>
      </c>
      <c r="Z292" s="236">
        <v>4</v>
      </c>
      <c r="AA292" s="236" t="s">
        <v>210</v>
      </c>
      <c r="AB292" s="236" t="s">
        <v>210</v>
      </c>
      <c r="AC292" s="499"/>
      <c r="AD292" s="499"/>
      <c r="AE292" s="499"/>
      <c r="AF292" s="498"/>
      <c r="AG292" s="236" t="s">
        <v>210</v>
      </c>
      <c r="AH292" s="236">
        <v>1</v>
      </c>
      <c r="AI292" s="236">
        <v>4</v>
      </c>
      <c r="AJ292" s="236" t="s">
        <v>210</v>
      </c>
      <c r="AK292" s="455">
        <v>1</v>
      </c>
      <c r="AL292" s="159"/>
      <c r="AM292" s="159"/>
      <c r="AN292" s="501"/>
    </row>
    <row r="293" spans="1:40">
      <c r="A293" s="8" t="s">
        <v>16</v>
      </c>
      <c r="B293" s="8"/>
      <c r="C293" s="8" t="s">
        <v>331</v>
      </c>
      <c r="D293" s="236">
        <v>7</v>
      </c>
      <c r="E293" s="236">
        <v>9</v>
      </c>
      <c r="F293" s="236">
        <v>6</v>
      </c>
      <c r="G293" s="236">
        <v>7</v>
      </c>
      <c r="H293" s="455">
        <v>10</v>
      </c>
      <c r="I293" s="159">
        <v>8</v>
      </c>
      <c r="J293" s="159">
        <v>8</v>
      </c>
      <c r="K293" s="159">
        <v>7</v>
      </c>
      <c r="L293" s="498"/>
      <c r="M293" s="236">
        <v>1</v>
      </c>
      <c r="N293" s="236">
        <v>2</v>
      </c>
      <c r="O293" s="236">
        <v>1</v>
      </c>
      <c r="P293" s="236">
        <v>1</v>
      </c>
      <c r="Q293" s="236">
        <v>2</v>
      </c>
      <c r="R293" s="500">
        <v>3</v>
      </c>
      <c r="S293" s="501">
        <v>1</v>
      </c>
      <c r="T293" s="501">
        <v>3</v>
      </c>
      <c r="U293" s="501">
        <v>4</v>
      </c>
      <c r="V293" s="498"/>
      <c r="W293" s="236">
        <v>1</v>
      </c>
      <c r="X293" s="236">
        <v>1</v>
      </c>
      <c r="Y293" s="236">
        <v>2</v>
      </c>
      <c r="Z293" s="236" t="s">
        <v>210</v>
      </c>
      <c r="AA293" s="236">
        <v>2</v>
      </c>
      <c r="AB293" s="500">
        <v>2</v>
      </c>
      <c r="AC293" s="501"/>
      <c r="AD293" s="501">
        <v>4</v>
      </c>
      <c r="AE293" s="501">
        <v>1</v>
      </c>
      <c r="AF293" s="498"/>
      <c r="AG293" s="236">
        <v>4</v>
      </c>
      <c r="AH293" s="236">
        <v>6</v>
      </c>
      <c r="AI293" s="236">
        <v>5</v>
      </c>
      <c r="AJ293" s="236">
        <v>3</v>
      </c>
      <c r="AK293" s="500">
        <v>5</v>
      </c>
      <c r="AL293" s="501">
        <v>7</v>
      </c>
      <c r="AM293" s="501">
        <v>1</v>
      </c>
      <c r="AN293" s="501">
        <v>2</v>
      </c>
    </row>
    <row r="294" spans="1:40">
      <c r="A294" s="8" t="s">
        <v>16</v>
      </c>
      <c r="B294" s="8" t="s">
        <v>332</v>
      </c>
      <c r="C294" s="8"/>
      <c r="D294" s="236" t="s">
        <v>210</v>
      </c>
      <c r="E294" s="236">
        <v>2</v>
      </c>
      <c r="F294" s="236" t="s">
        <v>210</v>
      </c>
      <c r="G294" s="236" t="s">
        <v>210</v>
      </c>
      <c r="H294" s="455">
        <v>2</v>
      </c>
      <c r="I294" s="159">
        <v>1</v>
      </c>
      <c r="J294" s="159"/>
      <c r="K294" s="159">
        <v>1</v>
      </c>
      <c r="L294" s="498"/>
      <c r="M294" s="236">
        <v>4</v>
      </c>
      <c r="N294" s="236" t="s">
        <v>210</v>
      </c>
      <c r="O294" s="236" t="s">
        <v>210</v>
      </c>
      <c r="P294" s="236" t="s">
        <v>210</v>
      </c>
      <c r="Q294" s="236" t="s">
        <v>210</v>
      </c>
      <c r="R294" s="236" t="s">
        <v>210</v>
      </c>
      <c r="S294" s="499"/>
      <c r="T294" s="499"/>
      <c r="U294" s="499"/>
      <c r="V294" s="498"/>
      <c r="W294" s="236">
        <v>7</v>
      </c>
      <c r="X294" s="236" t="s">
        <v>210</v>
      </c>
      <c r="Y294" s="236">
        <v>1</v>
      </c>
      <c r="Z294" s="236" t="s">
        <v>210</v>
      </c>
      <c r="AA294" s="236" t="s">
        <v>210</v>
      </c>
      <c r="AB294" s="455">
        <v>2</v>
      </c>
      <c r="AC294" s="159">
        <v>1</v>
      </c>
      <c r="AD294" s="159"/>
      <c r="AE294" s="159"/>
      <c r="AF294" s="498"/>
      <c r="AG294" s="236" t="s">
        <v>210</v>
      </c>
      <c r="AH294" s="236">
        <v>1</v>
      </c>
      <c r="AI294" s="236" t="s">
        <v>210</v>
      </c>
      <c r="AJ294" s="236" t="s">
        <v>210</v>
      </c>
      <c r="AK294" s="236" t="s">
        <v>210</v>
      </c>
      <c r="AL294" s="499"/>
      <c r="AM294" s="499"/>
      <c r="AN294" s="501">
        <v>1</v>
      </c>
    </row>
    <row r="295" spans="1:40">
      <c r="A295" s="8" t="s">
        <v>16</v>
      </c>
      <c r="B295" s="8"/>
      <c r="C295" s="8" t="s">
        <v>333</v>
      </c>
      <c r="D295" s="236">
        <v>8</v>
      </c>
      <c r="E295" s="236">
        <v>6</v>
      </c>
      <c r="F295" s="236">
        <v>5</v>
      </c>
      <c r="G295" s="236">
        <v>6</v>
      </c>
      <c r="H295" s="455">
        <v>3</v>
      </c>
      <c r="I295" s="159">
        <v>7</v>
      </c>
      <c r="J295" s="159">
        <v>12</v>
      </c>
      <c r="K295" s="159">
        <v>4</v>
      </c>
      <c r="L295" s="498"/>
      <c r="M295" s="236">
        <v>4</v>
      </c>
      <c r="N295" s="236">
        <v>5</v>
      </c>
      <c r="O295" s="236">
        <v>4</v>
      </c>
      <c r="P295" s="236">
        <v>1</v>
      </c>
      <c r="Q295" s="236">
        <v>2</v>
      </c>
      <c r="R295" s="500">
        <v>1</v>
      </c>
      <c r="S295" s="501">
        <v>5</v>
      </c>
      <c r="T295" s="501">
        <v>6</v>
      </c>
      <c r="U295" s="501">
        <v>2</v>
      </c>
      <c r="V295" s="498"/>
      <c r="W295" s="236">
        <v>1</v>
      </c>
      <c r="X295" s="236" t="s">
        <v>210</v>
      </c>
      <c r="Y295" s="236" t="s">
        <v>210</v>
      </c>
      <c r="Z295" s="236">
        <v>1</v>
      </c>
      <c r="AA295" s="236">
        <v>2</v>
      </c>
      <c r="AB295" s="500">
        <v>1</v>
      </c>
      <c r="AC295" s="501"/>
      <c r="AD295" s="501"/>
      <c r="AE295" s="501">
        <v>1</v>
      </c>
      <c r="AF295" s="498"/>
      <c r="AG295" s="236">
        <v>3</v>
      </c>
      <c r="AH295" s="236">
        <v>2</v>
      </c>
      <c r="AI295" s="236">
        <v>3</v>
      </c>
      <c r="AJ295" s="236">
        <v>2</v>
      </c>
      <c r="AK295" s="500">
        <v>1</v>
      </c>
      <c r="AL295" s="501">
        <v>2</v>
      </c>
      <c r="AM295" s="501">
        <v>6</v>
      </c>
      <c r="AN295" s="501">
        <v>1</v>
      </c>
    </row>
    <row r="296" spans="1:40">
      <c r="A296" s="8" t="s">
        <v>16</v>
      </c>
      <c r="B296" s="8"/>
      <c r="C296" s="8" t="s">
        <v>334</v>
      </c>
      <c r="D296" s="236" t="s">
        <v>210</v>
      </c>
      <c r="E296" s="236" t="s">
        <v>210</v>
      </c>
      <c r="F296" s="236" t="s">
        <v>210</v>
      </c>
      <c r="G296" s="236" t="s">
        <v>210</v>
      </c>
      <c r="H296" s="455">
        <v>1</v>
      </c>
      <c r="I296" s="159"/>
      <c r="J296" s="159">
        <v>1</v>
      </c>
      <c r="K296" s="159"/>
      <c r="L296" s="498"/>
      <c r="M296" s="236" t="s">
        <v>210</v>
      </c>
      <c r="N296" s="236" t="s">
        <v>210</v>
      </c>
      <c r="O296" s="236" t="s">
        <v>210</v>
      </c>
      <c r="P296" s="236" t="s">
        <v>210</v>
      </c>
      <c r="Q296" s="236" t="s">
        <v>210</v>
      </c>
      <c r="R296" s="236" t="s">
        <v>210</v>
      </c>
      <c r="S296" s="499"/>
      <c r="T296" s="499"/>
      <c r="U296" s="499"/>
      <c r="V296" s="498"/>
      <c r="W296" s="236" t="s">
        <v>210</v>
      </c>
      <c r="X296" s="236" t="s">
        <v>210</v>
      </c>
      <c r="Y296" s="236" t="s">
        <v>210</v>
      </c>
      <c r="Z296" s="236" t="s">
        <v>210</v>
      </c>
      <c r="AA296" s="236" t="s">
        <v>210</v>
      </c>
      <c r="AB296" s="455">
        <v>1</v>
      </c>
      <c r="AC296" s="159"/>
      <c r="AD296" s="159">
        <v>1</v>
      </c>
      <c r="AE296" s="159"/>
      <c r="AF296" s="498"/>
      <c r="AG296" s="236" t="s">
        <v>210</v>
      </c>
      <c r="AH296" s="236" t="s">
        <v>210</v>
      </c>
      <c r="AI296" s="236" t="s">
        <v>210</v>
      </c>
      <c r="AJ296" s="236" t="s">
        <v>210</v>
      </c>
      <c r="AK296" s="236" t="s">
        <v>210</v>
      </c>
      <c r="AL296" s="499"/>
      <c r="AM296" s="499"/>
      <c r="AN296" s="501"/>
    </row>
    <row r="297" spans="1:40">
      <c r="A297" s="8" t="s">
        <v>16</v>
      </c>
      <c r="B297" s="8"/>
      <c r="C297" s="8" t="s">
        <v>335</v>
      </c>
      <c r="D297" s="236" t="s">
        <v>210</v>
      </c>
      <c r="E297" s="236" t="s">
        <v>210</v>
      </c>
      <c r="F297" s="236" t="s">
        <v>210</v>
      </c>
      <c r="G297" s="236" t="s">
        <v>210</v>
      </c>
      <c r="H297" s="236" t="s">
        <v>210</v>
      </c>
      <c r="I297" s="499"/>
      <c r="J297" s="499">
        <v>2</v>
      </c>
      <c r="K297" s="499">
        <v>4</v>
      </c>
      <c r="L297" s="498"/>
      <c r="M297" s="236" t="s">
        <v>210</v>
      </c>
      <c r="N297" s="236" t="s">
        <v>210</v>
      </c>
      <c r="O297" s="236" t="s">
        <v>210</v>
      </c>
      <c r="P297" s="236" t="s">
        <v>210</v>
      </c>
      <c r="Q297" s="236" t="s">
        <v>210</v>
      </c>
      <c r="R297" s="236" t="s">
        <v>210</v>
      </c>
      <c r="S297" s="499"/>
      <c r="T297" s="499"/>
      <c r="U297" s="499"/>
      <c r="V297" s="498"/>
      <c r="W297" s="236" t="s">
        <v>210</v>
      </c>
      <c r="X297" s="236" t="s">
        <v>210</v>
      </c>
      <c r="Y297" s="236" t="s">
        <v>210</v>
      </c>
      <c r="Z297" s="236" t="s">
        <v>210</v>
      </c>
      <c r="AA297" s="236" t="s">
        <v>210</v>
      </c>
      <c r="AB297" s="236" t="s">
        <v>210</v>
      </c>
      <c r="AC297" s="499"/>
      <c r="AD297" s="499"/>
      <c r="AE297" s="499"/>
      <c r="AF297" s="498"/>
      <c r="AG297" s="236" t="s">
        <v>210</v>
      </c>
      <c r="AH297" s="236" t="s">
        <v>210</v>
      </c>
      <c r="AI297" s="236" t="s">
        <v>210</v>
      </c>
      <c r="AJ297" s="236" t="s">
        <v>210</v>
      </c>
      <c r="AK297" s="236" t="s">
        <v>210</v>
      </c>
      <c r="AL297" s="499"/>
      <c r="AM297" s="499">
        <v>2</v>
      </c>
      <c r="AN297" s="501">
        <v>4</v>
      </c>
    </row>
    <row r="298" spans="1:40">
      <c r="A298" s="8" t="s">
        <v>16</v>
      </c>
      <c r="B298" s="8"/>
      <c r="C298" s="8" t="s">
        <v>336</v>
      </c>
      <c r="D298" s="236" t="s">
        <v>210</v>
      </c>
      <c r="E298" s="236" t="s">
        <v>210</v>
      </c>
      <c r="F298" s="236" t="s">
        <v>210</v>
      </c>
      <c r="G298" s="236" t="s">
        <v>210</v>
      </c>
      <c r="H298" s="236" t="s">
        <v>210</v>
      </c>
      <c r="I298" s="499"/>
      <c r="J298" s="499"/>
      <c r="K298" s="502"/>
      <c r="L298" s="498"/>
      <c r="M298" s="236" t="s">
        <v>210</v>
      </c>
      <c r="N298" s="236" t="s">
        <v>210</v>
      </c>
      <c r="O298" s="236" t="s">
        <v>210</v>
      </c>
      <c r="P298" s="236" t="s">
        <v>210</v>
      </c>
      <c r="Q298" s="236" t="s">
        <v>210</v>
      </c>
      <c r="R298" s="236" t="s">
        <v>210</v>
      </c>
      <c r="S298" s="499"/>
      <c r="T298" s="499"/>
      <c r="U298" s="502"/>
      <c r="V298" s="498"/>
      <c r="W298" s="236" t="s">
        <v>210</v>
      </c>
      <c r="X298" s="236" t="s">
        <v>210</v>
      </c>
      <c r="Y298" s="236" t="s">
        <v>210</v>
      </c>
      <c r="Z298" s="236" t="s">
        <v>210</v>
      </c>
      <c r="AA298" s="236" t="s">
        <v>210</v>
      </c>
      <c r="AB298" s="236" t="s">
        <v>210</v>
      </c>
      <c r="AC298" s="499"/>
      <c r="AD298" s="499"/>
      <c r="AE298" s="502"/>
      <c r="AF298" s="498"/>
      <c r="AG298" s="236" t="s">
        <v>210</v>
      </c>
      <c r="AH298" s="236" t="s">
        <v>210</v>
      </c>
      <c r="AI298" s="236" t="s">
        <v>210</v>
      </c>
      <c r="AJ298" s="236" t="s">
        <v>210</v>
      </c>
      <c r="AK298" s="236" t="s">
        <v>210</v>
      </c>
      <c r="AL298" s="499"/>
      <c r="AM298" s="499"/>
      <c r="AN298" s="502"/>
    </row>
    <row r="299" spans="1:40">
      <c r="A299" s="8" t="s">
        <v>16</v>
      </c>
      <c r="B299" s="8"/>
      <c r="C299" s="8" t="s">
        <v>337</v>
      </c>
      <c r="D299" s="236" t="s">
        <v>210</v>
      </c>
      <c r="E299" s="236" t="s">
        <v>210</v>
      </c>
      <c r="F299" s="236">
        <v>4</v>
      </c>
      <c r="G299" s="236">
        <v>3</v>
      </c>
      <c r="H299" s="455">
        <v>2</v>
      </c>
      <c r="I299" s="159"/>
      <c r="J299" s="159"/>
      <c r="K299" s="159">
        <v>1</v>
      </c>
      <c r="L299" s="498"/>
      <c r="M299" s="236" t="s">
        <v>210</v>
      </c>
      <c r="N299" s="236" t="s">
        <v>210</v>
      </c>
      <c r="O299" s="236" t="s">
        <v>210</v>
      </c>
      <c r="P299" s="236" t="s">
        <v>210</v>
      </c>
      <c r="Q299" s="236" t="s">
        <v>210</v>
      </c>
      <c r="R299" s="236" t="s">
        <v>210</v>
      </c>
      <c r="S299" s="499"/>
      <c r="T299" s="499"/>
      <c r="U299" s="499"/>
      <c r="V299" s="498"/>
      <c r="W299" s="236" t="s">
        <v>210</v>
      </c>
      <c r="X299" s="236" t="s">
        <v>210</v>
      </c>
      <c r="Y299" s="236" t="s">
        <v>210</v>
      </c>
      <c r="Z299" s="236" t="s">
        <v>210</v>
      </c>
      <c r="AA299" s="236" t="s">
        <v>210</v>
      </c>
      <c r="AB299" s="236" t="s">
        <v>210</v>
      </c>
      <c r="AC299" s="499"/>
      <c r="AD299" s="499"/>
      <c r="AE299" s="499"/>
      <c r="AF299" s="498"/>
      <c r="AG299" s="236" t="s">
        <v>210</v>
      </c>
      <c r="AH299" s="236" t="s">
        <v>210</v>
      </c>
      <c r="AI299" s="236">
        <v>4</v>
      </c>
      <c r="AJ299" s="236">
        <v>3</v>
      </c>
      <c r="AK299" s="455">
        <v>2</v>
      </c>
      <c r="AL299" s="159"/>
      <c r="AM299" s="159"/>
      <c r="AN299" s="501">
        <v>1</v>
      </c>
    </row>
    <row r="300" spans="1:40">
      <c r="A300" s="8" t="s">
        <v>16</v>
      </c>
      <c r="B300" s="8"/>
      <c r="C300" s="8" t="s">
        <v>338</v>
      </c>
      <c r="D300" s="236">
        <v>4</v>
      </c>
      <c r="E300" s="236">
        <v>8</v>
      </c>
      <c r="F300" s="236">
        <v>6</v>
      </c>
      <c r="G300" s="236">
        <v>2</v>
      </c>
      <c r="H300" s="455">
        <v>8</v>
      </c>
      <c r="I300" s="159">
        <v>13</v>
      </c>
      <c r="J300" s="159">
        <v>7</v>
      </c>
      <c r="K300" s="159">
        <v>2</v>
      </c>
      <c r="L300" s="498"/>
      <c r="M300" s="236" t="s">
        <v>210</v>
      </c>
      <c r="N300" s="236" t="s">
        <v>210</v>
      </c>
      <c r="O300" s="236" t="s">
        <v>210</v>
      </c>
      <c r="P300" s="236" t="s">
        <v>210</v>
      </c>
      <c r="Q300" s="236" t="s">
        <v>210</v>
      </c>
      <c r="R300" s="236" t="s">
        <v>210</v>
      </c>
      <c r="S300" s="499"/>
      <c r="T300" s="499"/>
      <c r="U300" s="499"/>
      <c r="V300" s="498"/>
      <c r="W300" s="236">
        <v>4</v>
      </c>
      <c r="X300" s="236">
        <v>2</v>
      </c>
      <c r="Y300" s="236">
        <v>2</v>
      </c>
      <c r="Z300" s="236">
        <v>2</v>
      </c>
      <c r="AA300" s="236">
        <v>1</v>
      </c>
      <c r="AB300" s="500">
        <v>3</v>
      </c>
      <c r="AC300" s="501">
        <v>8</v>
      </c>
      <c r="AD300" s="501">
        <v>3</v>
      </c>
      <c r="AE300" s="501">
        <v>1</v>
      </c>
      <c r="AF300" s="498"/>
      <c r="AG300" s="236">
        <v>2</v>
      </c>
      <c r="AH300" s="236">
        <v>6</v>
      </c>
      <c r="AI300" s="236">
        <v>4</v>
      </c>
      <c r="AJ300" s="236">
        <v>1</v>
      </c>
      <c r="AK300" s="500">
        <v>5</v>
      </c>
      <c r="AL300" s="501">
        <v>5</v>
      </c>
      <c r="AM300" s="501">
        <v>4</v>
      </c>
      <c r="AN300" s="501">
        <v>1</v>
      </c>
    </row>
    <row r="301" spans="1:40">
      <c r="A301" s="8" t="s">
        <v>16</v>
      </c>
      <c r="B301" s="8"/>
      <c r="C301" s="8" t="s">
        <v>339</v>
      </c>
      <c r="D301" s="236">
        <v>2</v>
      </c>
      <c r="E301" s="236">
        <v>1</v>
      </c>
      <c r="F301" s="236" t="s">
        <v>210</v>
      </c>
      <c r="G301" s="236" t="s">
        <v>210</v>
      </c>
      <c r="H301" s="236" t="s">
        <v>210</v>
      </c>
      <c r="I301" s="499">
        <v>1</v>
      </c>
      <c r="J301" s="499">
        <v>1</v>
      </c>
      <c r="K301" s="499"/>
      <c r="L301" s="498"/>
      <c r="M301" s="236" t="s">
        <v>210</v>
      </c>
      <c r="N301" s="236" t="s">
        <v>210</v>
      </c>
      <c r="O301" s="236" t="s">
        <v>210</v>
      </c>
      <c r="P301" s="236" t="s">
        <v>210</v>
      </c>
      <c r="Q301" s="236" t="s">
        <v>210</v>
      </c>
      <c r="R301" s="236" t="s">
        <v>210</v>
      </c>
      <c r="S301" s="499"/>
      <c r="T301" s="499"/>
      <c r="U301" s="499"/>
      <c r="V301" s="498"/>
      <c r="W301" s="236" t="s">
        <v>210</v>
      </c>
      <c r="X301" s="236">
        <v>2</v>
      </c>
      <c r="Y301" s="236">
        <v>1</v>
      </c>
      <c r="Z301" s="236" t="s">
        <v>210</v>
      </c>
      <c r="AA301" s="236" t="s">
        <v>210</v>
      </c>
      <c r="AB301" s="236" t="s">
        <v>210</v>
      </c>
      <c r="AC301" s="499">
        <v>1</v>
      </c>
      <c r="AD301" s="499">
        <v>1</v>
      </c>
      <c r="AE301" s="499"/>
      <c r="AF301" s="498"/>
      <c r="AG301" s="236" t="s">
        <v>210</v>
      </c>
      <c r="AH301" s="236" t="s">
        <v>210</v>
      </c>
      <c r="AI301" s="236" t="s">
        <v>210</v>
      </c>
      <c r="AJ301" s="236" t="s">
        <v>210</v>
      </c>
      <c r="AK301" s="236" t="s">
        <v>210</v>
      </c>
      <c r="AL301" s="499"/>
      <c r="AM301" s="499"/>
      <c r="AN301" s="501"/>
    </row>
    <row r="302" spans="1:40">
      <c r="A302" s="8" t="s">
        <v>16</v>
      </c>
      <c r="B302" s="8"/>
      <c r="C302" s="8" t="s">
        <v>543</v>
      </c>
      <c r="D302" s="236" t="s">
        <v>210</v>
      </c>
      <c r="E302" s="236">
        <v>2</v>
      </c>
      <c r="F302" s="236">
        <v>2</v>
      </c>
      <c r="G302" s="236">
        <v>2</v>
      </c>
      <c r="H302" s="236" t="s">
        <v>210</v>
      </c>
      <c r="I302" s="499">
        <v>4</v>
      </c>
      <c r="J302" s="499">
        <v>1</v>
      </c>
      <c r="K302" s="499">
        <v>1</v>
      </c>
      <c r="L302" s="498"/>
      <c r="M302" s="236" t="s">
        <v>210</v>
      </c>
      <c r="N302" s="236" t="s">
        <v>210</v>
      </c>
      <c r="O302" s="236" t="s">
        <v>210</v>
      </c>
      <c r="P302" s="236" t="s">
        <v>210</v>
      </c>
      <c r="Q302" s="236" t="s">
        <v>210</v>
      </c>
      <c r="R302" s="236" t="s">
        <v>210</v>
      </c>
      <c r="S302" s="499"/>
      <c r="T302" s="499"/>
      <c r="U302" s="499"/>
      <c r="V302" s="498"/>
      <c r="W302" s="236" t="s">
        <v>210</v>
      </c>
      <c r="X302" s="236" t="s">
        <v>210</v>
      </c>
      <c r="Y302" s="236" t="s">
        <v>210</v>
      </c>
      <c r="Z302" s="236">
        <v>1</v>
      </c>
      <c r="AA302" s="236" t="s">
        <v>210</v>
      </c>
      <c r="AB302" s="236" t="s">
        <v>210</v>
      </c>
      <c r="AC302" s="499">
        <v>4</v>
      </c>
      <c r="AD302" s="499">
        <v>1</v>
      </c>
      <c r="AE302" s="499"/>
      <c r="AF302" s="498"/>
      <c r="AG302" s="236" t="s">
        <v>210</v>
      </c>
      <c r="AH302" s="236">
        <v>2</v>
      </c>
      <c r="AI302" s="236">
        <v>1</v>
      </c>
      <c r="AJ302" s="236">
        <v>2</v>
      </c>
      <c r="AK302" s="236" t="s">
        <v>210</v>
      </c>
      <c r="AL302" s="499"/>
      <c r="AM302" s="499"/>
      <c r="AN302" s="501">
        <v>1</v>
      </c>
    </row>
    <row r="303" spans="1:40">
      <c r="A303" s="8" t="s">
        <v>16</v>
      </c>
      <c r="B303" s="8"/>
      <c r="C303" s="8" t="s">
        <v>341</v>
      </c>
      <c r="D303" s="236" t="s">
        <v>210</v>
      </c>
      <c r="E303" s="236" t="s">
        <v>210</v>
      </c>
      <c r="F303" s="236">
        <v>4</v>
      </c>
      <c r="G303" s="236" t="s">
        <v>210</v>
      </c>
      <c r="H303" s="236" t="s">
        <v>210</v>
      </c>
      <c r="I303" s="499"/>
      <c r="J303" s="499"/>
      <c r="K303" s="499"/>
      <c r="L303" s="498"/>
      <c r="M303" s="236" t="s">
        <v>210</v>
      </c>
      <c r="N303" s="236" t="s">
        <v>210</v>
      </c>
      <c r="O303" s="236" t="s">
        <v>210</v>
      </c>
      <c r="P303" s="236" t="s">
        <v>210</v>
      </c>
      <c r="Q303" s="236" t="s">
        <v>210</v>
      </c>
      <c r="R303" s="236" t="s">
        <v>210</v>
      </c>
      <c r="S303" s="499"/>
      <c r="T303" s="499"/>
      <c r="U303" s="499"/>
      <c r="V303" s="498"/>
      <c r="W303" s="236" t="s">
        <v>210</v>
      </c>
      <c r="X303" s="236" t="s">
        <v>210</v>
      </c>
      <c r="Y303" s="236" t="s">
        <v>210</v>
      </c>
      <c r="Z303" s="236" t="s">
        <v>210</v>
      </c>
      <c r="AA303" s="236" t="s">
        <v>210</v>
      </c>
      <c r="AB303" s="236" t="s">
        <v>210</v>
      </c>
      <c r="AC303" s="499"/>
      <c r="AD303" s="499"/>
      <c r="AE303" s="499"/>
      <c r="AF303" s="498"/>
      <c r="AG303" s="236" t="s">
        <v>210</v>
      </c>
      <c r="AH303" s="236" t="s">
        <v>210</v>
      </c>
      <c r="AI303" s="236">
        <v>4</v>
      </c>
      <c r="AJ303" s="236" t="s">
        <v>210</v>
      </c>
      <c r="AK303" s="236" t="s">
        <v>210</v>
      </c>
      <c r="AL303" s="499"/>
      <c r="AM303" s="499"/>
      <c r="AN303" s="501"/>
    </row>
    <row r="304" spans="1:40">
      <c r="A304" s="8" t="s">
        <v>16</v>
      </c>
      <c r="B304" s="8"/>
      <c r="C304" s="8" t="s">
        <v>340</v>
      </c>
      <c r="D304" s="236">
        <v>4</v>
      </c>
      <c r="E304" s="236">
        <v>4</v>
      </c>
      <c r="F304" s="236" t="s">
        <v>210</v>
      </c>
      <c r="G304" s="236">
        <v>5</v>
      </c>
      <c r="H304" s="455">
        <v>5</v>
      </c>
      <c r="I304" s="159">
        <v>11</v>
      </c>
      <c r="J304" s="159">
        <v>3</v>
      </c>
      <c r="K304" s="159">
        <v>3</v>
      </c>
      <c r="L304" s="498"/>
      <c r="M304" s="236" t="s">
        <v>210</v>
      </c>
      <c r="N304" s="236" t="s">
        <v>210</v>
      </c>
      <c r="O304" s="236" t="s">
        <v>210</v>
      </c>
      <c r="P304" s="236" t="s">
        <v>210</v>
      </c>
      <c r="Q304" s="236" t="s">
        <v>210</v>
      </c>
      <c r="R304" s="236" t="s">
        <v>210</v>
      </c>
      <c r="S304" s="499"/>
      <c r="T304" s="499"/>
      <c r="U304" s="499"/>
      <c r="V304" s="498"/>
      <c r="W304" s="236" t="s">
        <v>210</v>
      </c>
      <c r="X304" s="236" t="s">
        <v>210</v>
      </c>
      <c r="Y304" s="236" t="s">
        <v>210</v>
      </c>
      <c r="Z304" s="236" t="s">
        <v>210</v>
      </c>
      <c r="AA304" s="236" t="s">
        <v>210</v>
      </c>
      <c r="AB304" s="236" t="s">
        <v>210</v>
      </c>
      <c r="AC304" s="499"/>
      <c r="AD304" s="499"/>
      <c r="AE304" s="499"/>
      <c r="AF304" s="498"/>
      <c r="AG304" s="236">
        <v>4</v>
      </c>
      <c r="AH304" s="236">
        <v>4</v>
      </c>
      <c r="AI304" s="236" t="s">
        <v>210</v>
      </c>
      <c r="AJ304" s="236">
        <v>5</v>
      </c>
      <c r="AK304" s="500">
        <v>5</v>
      </c>
      <c r="AL304" s="501">
        <v>11</v>
      </c>
      <c r="AM304" s="501">
        <v>3</v>
      </c>
      <c r="AN304" s="501">
        <v>3</v>
      </c>
    </row>
    <row r="305" spans="1:40">
      <c r="A305" s="8" t="s">
        <v>16</v>
      </c>
      <c r="B305" s="8"/>
      <c r="C305" s="8" t="s">
        <v>342</v>
      </c>
      <c r="D305" s="236">
        <v>1</v>
      </c>
      <c r="E305" s="236">
        <v>1</v>
      </c>
      <c r="F305" s="236">
        <v>2</v>
      </c>
      <c r="G305" s="236">
        <v>1</v>
      </c>
      <c r="H305" s="455">
        <v>12</v>
      </c>
      <c r="I305" s="159">
        <v>4</v>
      </c>
      <c r="J305" s="159">
        <v>3</v>
      </c>
      <c r="K305" s="159">
        <v>5</v>
      </c>
      <c r="L305" s="498"/>
      <c r="M305" s="236" t="s">
        <v>210</v>
      </c>
      <c r="N305" s="236" t="s">
        <v>210</v>
      </c>
      <c r="O305" s="236" t="s">
        <v>210</v>
      </c>
      <c r="P305" s="236" t="s">
        <v>210</v>
      </c>
      <c r="Q305" s="236" t="s">
        <v>210</v>
      </c>
      <c r="R305" s="236" t="s">
        <v>210</v>
      </c>
      <c r="S305" s="499"/>
      <c r="T305" s="499"/>
      <c r="U305" s="499"/>
      <c r="V305" s="498"/>
      <c r="W305" s="236" t="s">
        <v>210</v>
      </c>
      <c r="X305" s="236" t="s">
        <v>210</v>
      </c>
      <c r="Y305" s="236" t="s">
        <v>210</v>
      </c>
      <c r="Z305" s="236" t="s">
        <v>210</v>
      </c>
      <c r="AA305" s="236">
        <v>1</v>
      </c>
      <c r="AB305" s="455">
        <v>11</v>
      </c>
      <c r="AC305" s="159">
        <v>4</v>
      </c>
      <c r="AD305" s="159">
        <v>2</v>
      </c>
      <c r="AE305" s="159">
        <v>4</v>
      </c>
      <c r="AF305" s="498"/>
      <c r="AG305" s="236">
        <v>1</v>
      </c>
      <c r="AH305" s="236">
        <v>1</v>
      </c>
      <c r="AI305" s="236">
        <v>2</v>
      </c>
      <c r="AJ305" s="236" t="s">
        <v>210</v>
      </c>
      <c r="AK305" s="500">
        <v>1</v>
      </c>
      <c r="AL305" s="501"/>
      <c r="AM305" s="501">
        <v>1</v>
      </c>
      <c r="AN305" s="501">
        <v>1</v>
      </c>
    </row>
    <row r="306" spans="1:40">
      <c r="A306" s="8" t="s">
        <v>16</v>
      </c>
      <c r="B306" s="8"/>
      <c r="C306" s="8" t="s">
        <v>343</v>
      </c>
      <c r="D306" s="236">
        <v>1</v>
      </c>
      <c r="E306" s="236">
        <v>3</v>
      </c>
      <c r="F306" s="236">
        <v>6</v>
      </c>
      <c r="G306" s="236">
        <v>11</v>
      </c>
      <c r="H306" s="455">
        <v>10</v>
      </c>
      <c r="I306" s="159">
        <v>5</v>
      </c>
      <c r="J306" s="159">
        <v>5</v>
      </c>
      <c r="K306" s="159"/>
      <c r="L306" s="498"/>
      <c r="M306" s="236" t="s">
        <v>210</v>
      </c>
      <c r="N306" s="236" t="s">
        <v>210</v>
      </c>
      <c r="O306" s="236" t="s">
        <v>210</v>
      </c>
      <c r="P306" s="236" t="s">
        <v>210</v>
      </c>
      <c r="Q306" s="236" t="s">
        <v>210</v>
      </c>
      <c r="R306" s="236" t="s">
        <v>210</v>
      </c>
      <c r="S306" s="499"/>
      <c r="T306" s="499"/>
      <c r="U306" s="499"/>
      <c r="V306" s="498"/>
      <c r="W306" s="236" t="s">
        <v>210</v>
      </c>
      <c r="X306" s="236">
        <v>1</v>
      </c>
      <c r="Y306" s="236">
        <v>3</v>
      </c>
      <c r="Z306" s="236">
        <v>1</v>
      </c>
      <c r="AA306" s="236">
        <v>4</v>
      </c>
      <c r="AB306" s="500">
        <v>1</v>
      </c>
      <c r="AC306" s="501"/>
      <c r="AD306" s="501"/>
      <c r="AE306" s="501"/>
      <c r="AF306" s="498"/>
      <c r="AG306" s="236" t="s">
        <v>210</v>
      </c>
      <c r="AH306" s="236" t="s">
        <v>210</v>
      </c>
      <c r="AI306" s="236">
        <v>5</v>
      </c>
      <c r="AJ306" s="236">
        <v>7</v>
      </c>
      <c r="AK306" s="455">
        <v>9</v>
      </c>
      <c r="AL306" s="159">
        <v>5</v>
      </c>
      <c r="AM306" s="159">
        <v>5</v>
      </c>
      <c r="AN306" s="501"/>
    </row>
    <row r="307" spans="1:40">
      <c r="A307" s="8" t="s">
        <v>16</v>
      </c>
      <c r="B307" s="8"/>
      <c r="C307" s="8" t="s">
        <v>344</v>
      </c>
      <c r="D307" s="236">
        <v>3</v>
      </c>
      <c r="E307" s="236">
        <v>4</v>
      </c>
      <c r="F307" s="236" t="s">
        <v>210</v>
      </c>
      <c r="G307" s="236">
        <v>6</v>
      </c>
      <c r="H307" s="455">
        <v>2</v>
      </c>
      <c r="I307" s="159">
        <v>1</v>
      </c>
      <c r="J307" s="159">
        <v>2</v>
      </c>
      <c r="K307" s="159">
        <v>2</v>
      </c>
      <c r="L307" s="498"/>
      <c r="M307" s="236" t="s">
        <v>210</v>
      </c>
      <c r="N307" s="236" t="s">
        <v>210</v>
      </c>
      <c r="O307" s="236" t="s">
        <v>210</v>
      </c>
      <c r="P307" s="236" t="s">
        <v>210</v>
      </c>
      <c r="Q307" s="236" t="s">
        <v>210</v>
      </c>
      <c r="R307" s="236" t="s">
        <v>210</v>
      </c>
      <c r="S307" s="499"/>
      <c r="T307" s="499"/>
      <c r="U307" s="499"/>
      <c r="V307" s="498"/>
      <c r="W307" s="236">
        <v>2</v>
      </c>
      <c r="X307" s="236">
        <v>3</v>
      </c>
      <c r="Y307" s="236">
        <v>2</v>
      </c>
      <c r="Z307" s="236" t="s">
        <v>210</v>
      </c>
      <c r="AA307" s="236">
        <v>6</v>
      </c>
      <c r="AB307" s="500">
        <v>1</v>
      </c>
      <c r="AC307" s="501">
        <v>1</v>
      </c>
      <c r="AD307" s="501">
        <v>2</v>
      </c>
      <c r="AE307" s="501">
        <v>2</v>
      </c>
      <c r="AF307" s="498"/>
      <c r="AG307" s="236" t="s">
        <v>210</v>
      </c>
      <c r="AH307" s="236">
        <v>2</v>
      </c>
      <c r="AI307" s="236" t="s">
        <v>210</v>
      </c>
      <c r="AJ307" s="236" t="s">
        <v>210</v>
      </c>
      <c r="AK307" s="455">
        <v>1</v>
      </c>
      <c r="AL307" s="159">
        <v>1</v>
      </c>
      <c r="AM307" s="159"/>
      <c r="AN307" s="501"/>
    </row>
    <row r="308" spans="1:40">
      <c r="A308" s="8" t="s">
        <v>16</v>
      </c>
      <c r="B308" s="8" t="s">
        <v>345</v>
      </c>
      <c r="C308" s="8" t="s">
        <v>593</v>
      </c>
      <c r="D308" s="236">
        <v>4</v>
      </c>
      <c r="E308" s="236">
        <v>5</v>
      </c>
      <c r="F308" s="236">
        <v>5</v>
      </c>
      <c r="G308" s="236">
        <v>6</v>
      </c>
      <c r="H308" s="455">
        <v>8</v>
      </c>
      <c r="I308" s="159">
        <v>9</v>
      </c>
      <c r="J308" s="159">
        <v>3</v>
      </c>
      <c r="K308" s="159">
        <v>8</v>
      </c>
      <c r="L308" s="498"/>
      <c r="M308" s="236" t="s">
        <v>210</v>
      </c>
      <c r="N308" s="236" t="s">
        <v>210</v>
      </c>
      <c r="O308" s="236" t="s">
        <v>210</v>
      </c>
      <c r="P308" s="236" t="s">
        <v>210</v>
      </c>
      <c r="Q308" s="236" t="s">
        <v>210</v>
      </c>
      <c r="R308" s="236" t="s">
        <v>210</v>
      </c>
      <c r="S308" s="499"/>
      <c r="T308" s="499"/>
      <c r="U308" s="499">
        <v>1</v>
      </c>
      <c r="V308" s="498"/>
      <c r="W308" s="236">
        <v>2</v>
      </c>
      <c r="X308" s="236">
        <v>3</v>
      </c>
      <c r="Y308" s="236">
        <v>2</v>
      </c>
      <c r="Z308" s="236">
        <v>1</v>
      </c>
      <c r="AA308" s="236">
        <v>3</v>
      </c>
      <c r="AB308" s="500">
        <v>2</v>
      </c>
      <c r="AC308" s="501">
        <v>6</v>
      </c>
      <c r="AD308" s="501">
        <v>2</v>
      </c>
      <c r="AE308" s="501">
        <v>2</v>
      </c>
      <c r="AF308" s="498"/>
      <c r="AG308" s="236">
        <v>1</v>
      </c>
      <c r="AH308" s="236">
        <v>3</v>
      </c>
      <c r="AI308" s="236">
        <v>4</v>
      </c>
      <c r="AJ308" s="236">
        <v>3</v>
      </c>
      <c r="AK308" s="500">
        <v>6</v>
      </c>
      <c r="AL308" s="501">
        <v>3</v>
      </c>
      <c r="AM308" s="501">
        <v>1</v>
      </c>
      <c r="AN308" s="501">
        <v>5</v>
      </c>
    </row>
    <row r="309" spans="1:40">
      <c r="A309" s="8" t="s">
        <v>16</v>
      </c>
      <c r="B309" s="8" t="s">
        <v>346</v>
      </c>
      <c r="C309" s="8"/>
      <c r="D309" s="236" t="s">
        <v>210</v>
      </c>
      <c r="E309" s="236" t="s">
        <v>210</v>
      </c>
      <c r="F309" s="236" t="s">
        <v>210</v>
      </c>
      <c r="G309" s="236" t="s">
        <v>210</v>
      </c>
      <c r="H309" s="236" t="s">
        <v>210</v>
      </c>
      <c r="I309" s="499">
        <v>1</v>
      </c>
      <c r="J309" s="499"/>
      <c r="K309" s="499"/>
      <c r="L309" s="498"/>
      <c r="M309" s="236">
        <v>5</v>
      </c>
      <c r="N309" s="236" t="s">
        <v>210</v>
      </c>
      <c r="O309" s="236" t="s">
        <v>210</v>
      </c>
      <c r="P309" s="236" t="s">
        <v>210</v>
      </c>
      <c r="Q309" s="236" t="s">
        <v>210</v>
      </c>
      <c r="R309" s="236" t="s">
        <v>210</v>
      </c>
      <c r="S309" s="499"/>
      <c r="T309" s="499"/>
      <c r="U309" s="499"/>
      <c r="V309" s="498"/>
      <c r="W309" s="236">
        <v>2</v>
      </c>
      <c r="X309" s="236" t="s">
        <v>210</v>
      </c>
      <c r="Y309" s="236" t="s">
        <v>210</v>
      </c>
      <c r="Z309" s="236" t="s">
        <v>210</v>
      </c>
      <c r="AA309" s="236" t="s">
        <v>210</v>
      </c>
      <c r="AB309" s="236" t="s">
        <v>210</v>
      </c>
      <c r="AC309" s="499"/>
      <c r="AD309" s="499"/>
      <c r="AE309" s="499"/>
      <c r="AF309" s="498"/>
      <c r="AG309" s="236" t="s">
        <v>210</v>
      </c>
      <c r="AH309" s="236" t="s">
        <v>210</v>
      </c>
      <c r="AI309" s="236" t="s">
        <v>210</v>
      </c>
      <c r="AJ309" s="236" t="s">
        <v>210</v>
      </c>
      <c r="AK309" s="236" t="s">
        <v>210</v>
      </c>
      <c r="AL309" s="499">
        <v>1</v>
      </c>
      <c r="AM309" s="499"/>
      <c r="AN309" s="501"/>
    </row>
    <row r="310" spans="1:40">
      <c r="A310" s="8" t="s">
        <v>16</v>
      </c>
      <c r="B310" s="8"/>
      <c r="C310" s="8" t="s">
        <v>347</v>
      </c>
      <c r="D310" s="236" t="s">
        <v>210</v>
      </c>
      <c r="E310" s="236" t="s">
        <v>210</v>
      </c>
      <c r="F310" s="236" t="s">
        <v>210</v>
      </c>
      <c r="G310" s="236" t="s">
        <v>210</v>
      </c>
      <c r="H310" s="236" t="s">
        <v>210</v>
      </c>
      <c r="I310" s="499">
        <v>2</v>
      </c>
      <c r="J310" s="499">
        <v>1</v>
      </c>
      <c r="K310" s="499">
        <v>1</v>
      </c>
      <c r="L310" s="498"/>
      <c r="M310" s="236" t="s">
        <v>210</v>
      </c>
      <c r="N310" s="236" t="s">
        <v>210</v>
      </c>
      <c r="O310" s="236" t="s">
        <v>210</v>
      </c>
      <c r="P310" s="236" t="s">
        <v>210</v>
      </c>
      <c r="Q310" s="236" t="s">
        <v>210</v>
      </c>
      <c r="R310" s="236" t="s">
        <v>210</v>
      </c>
      <c r="S310" s="499"/>
      <c r="T310" s="499"/>
      <c r="U310" s="499">
        <v>1</v>
      </c>
      <c r="V310" s="498"/>
      <c r="W310" s="236" t="s">
        <v>210</v>
      </c>
      <c r="X310" s="236" t="s">
        <v>210</v>
      </c>
      <c r="Y310" s="236" t="s">
        <v>210</v>
      </c>
      <c r="Z310" s="236" t="s">
        <v>210</v>
      </c>
      <c r="AA310" s="236" t="s">
        <v>210</v>
      </c>
      <c r="AB310" s="236" t="s">
        <v>210</v>
      </c>
      <c r="AC310" s="499">
        <v>1</v>
      </c>
      <c r="AD310" s="499"/>
      <c r="AE310" s="499"/>
      <c r="AF310" s="498"/>
      <c r="AG310" s="236" t="s">
        <v>210</v>
      </c>
      <c r="AH310" s="236" t="s">
        <v>210</v>
      </c>
      <c r="AI310" s="236" t="s">
        <v>210</v>
      </c>
      <c r="AJ310" s="236" t="s">
        <v>210</v>
      </c>
      <c r="AK310" s="236" t="s">
        <v>210</v>
      </c>
      <c r="AL310" s="499">
        <v>1</v>
      </c>
      <c r="AM310" s="499">
        <v>1</v>
      </c>
      <c r="AN310" s="501"/>
    </row>
    <row r="311" spans="1:40">
      <c r="A311" s="8" t="s">
        <v>16</v>
      </c>
      <c r="B311" s="8"/>
      <c r="C311" s="8" t="s">
        <v>348</v>
      </c>
      <c r="D311" s="236" t="s">
        <v>210</v>
      </c>
      <c r="E311" s="236" t="s">
        <v>210</v>
      </c>
      <c r="F311" s="236" t="s">
        <v>210</v>
      </c>
      <c r="G311" s="236" t="s">
        <v>210</v>
      </c>
      <c r="H311" s="236" t="s">
        <v>210</v>
      </c>
      <c r="I311" s="499"/>
      <c r="J311" s="499"/>
      <c r="K311" s="499"/>
      <c r="L311" s="498"/>
      <c r="M311" s="236" t="s">
        <v>210</v>
      </c>
      <c r="N311" s="236" t="s">
        <v>210</v>
      </c>
      <c r="O311" s="236" t="s">
        <v>210</v>
      </c>
      <c r="P311" s="236" t="s">
        <v>210</v>
      </c>
      <c r="Q311" s="236" t="s">
        <v>210</v>
      </c>
      <c r="R311" s="236" t="s">
        <v>210</v>
      </c>
      <c r="S311" s="499"/>
      <c r="T311" s="499"/>
      <c r="U311" s="499"/>
      <c r="V311" s="498"/>
      <c r="W311" s="236" t="s">
        <v>210</v>
      </c>
      <c r="X311" s="236" t="s">
        <v>210</v>
      </c>
      <c r="Y311" s="236" t="s">
        <v>210</v>
      </c>
      <c r="Z311" s="236" t="s">
        <v>210</v>
      </c>
      <c r="AA311" s="236" t="s">
        <v>210</v>
      </c>
      <c r="AB311" s="236" t="s">
        <v>210</v>
      </c>
      <c r="AC311" s="499"/>
      <c r="AD311" s="499"/>
      <c r="AE311" s="499"/>
      <c r="AF311" s="498"/>
      <c r="AG311" s="236" t="s">
        <v>210</v>
      </c>
      <c r="AH311" s="236" t="s">
        <v>210</v>
      </c>
      <c r="AI311" s="236" t="s">
        <v>210</v>
      </c>
      <c r="AJ311" s="236" t="s">
        <v>210</v>
      </c>
      <c r="AK311" s="236" t="s">
        <v>210</v>
      </c>
      <c r="AL311" s="499"/>
      <c r="AM311" s="499"/>
      <c r="AN311" s="501"/>
    </row>
    <row r="312" spans="1:40">
      <c r="A312" s="8" t="s">
        <v>16</v>
      </c>
      <c r="B312" s="8"/>
      <c r="C312" s="8" t="s">
        <v>349</v>
      </c>
      <c r="D312" s="236" t="s">
        <v>210</v>
      </c>
      <c r="E312" s="236" t="s">
        <v>210</v>
      </c>
      <c r="F312" s="236" t="s">
        <v>210</v>
      </c>
      <c r="G312" s="236" t="s">
        <v>210</v>
      </c>
      <c r="H312" s="236" t="s">
        <v>210</v>
      </c>
      <c r="I312" s="499"/>
      <c r="J312" s="499"/>
      <c r="K312" s="502"/>
      <c r="L312" s="498"/>
      <c r="M312" s="236" t="s">
        <v>210</v>
      </c>
      <c r="N312" s="236" t="s">
        <v>210</v>
      </c>
      <c r="O312" s="236" t="s">
        <v>210</v>
      </c>
      <c r="P312" s="236" t="s">
        <v>210</v>
      </c>
      <c r="Q312" s="236" t="s">
        <v>210</v>
      </c>
      <c r="R312" s="236" t="s">
        <v>210</v>
      </c>
      <c r="S312" s="499"/>
      <c r="T312" s="499"/>
      <c r="U312" s="502"/>
      <c r="V312" s="498"/>
      <c r="W312" s="236" t="s">
        <v>210</v>
      </c>
      <c r="X312" s="236" t="s">
        <v>210</v>
      </c>
      <c r="Y312" s="236" t="s">
        <v>210</v>
      </c>
      <c r="Z312" s="236" t="s">
        <v>210</v>
      </c>
      <c r="AA312" s="236" t="s">
        <v>210</v>
      </c>
      <c r="AB312" s="236" t="s">
        <v>210</v>
      </c>
      <c r="AC312" s="499"/>
      <c r="AD312" s="499"/>
      <c r="AE312" s="502"/>
      <c r="AF312" s="498"/>
      <c r="AG312" s="236" t="s">
        <v>210</v>
      </c>
      <c r="AH312" s="236" t="s">
        <v>210</v>
      </c>
      <c r="AI312" s="236" t="s">
        <v>210</v>
      </c>
      <c r="AJ312" s="236" t="s">
        <v>210</v>
      </c>
      <c r="AK312" s="236" t="s">
        <v>210</v>
      </c>
      <c r="AL312" s="499"/>
      <c r="AM312" s="499"/>
      <c r="AN312" s="502"/>
    </row>
    <row r="313" spans="1:40">
      <c r="A313" s="8" t="s">
        <v>16</v>
      </c>
      <c r="B313" s="8"/>
      <c r="C313" s="8" t="s">
        <v>350</v>
      </c>
      <c r="D313" s="236" t="s">
        <v>210</v>
      </c>
      <c r="E313" s="236" t="s">
        <v>210</v>
      </c>
      <c r="F313" s="236" t="s">
        <v>210</v>
      </c>
      <c r="G313" s="236">
        <v>3</v>
      </c>
      <c r="H313" s="455">
        <v>1</v>
      </c>
      <c r="I313" s="159">
        <v>1</v>
      </c>
      <c r="J313" s="159">
        <v>5</v>
      </c>
      <c r="K313" s="159"/>
      <c r="L313" s="498"/>
      <c r="M313" s="236" t="s">
        <v>210</v>
      </c>
      <c r="N313" s="236" t="s">
        <v>210</v>
      </c>
      <c r="O313" s="236" t="s">
        <v>210</v>
      </c>
      <c r="P313" s="236" t="s">
        <v>210</v>
      </c>
      <c r="Q313" s="236" t="s">
        <v>210</v>
      </c>
      <c r="R313" s="236" t="s">
        <v>210</v>
      </c>
      <c r="S313" s="499"/>
      <c r="T313" s="499"/>
      <c r="U313" s="499"/>
      <c r="V313" s="498"/>
      <c r="W313" s="236" t="s">
        <v>210</v>
      </c>
      <c r="X313" s="236" t="s">
        <v>210</v>
      </c>
      <c r="Y313" s="236" t="s">
        <v>210</v>
      </c>
      <c r="Z313" s="236" t="s">
        <v>210</v>
      </c>
      <c r="AA313" s="236">
        <v>1</v>
      </c>
      <c r="AB313" s="236" t="s">
        <v>210</v>
      </c>
      <c r="AC313" s="499"/>
      <c r="AD313" s="499">
        <v>1</v>
      </c>
      <c r="AE313" s="499"/>
      <c r="AF313" s="498"/>
      <c r="AG313" s="236" t="s">
        <v>210</v>
      </c>
      <c r="AH313" s="236" t="s">
        <v>210</v>
      </c>
      <c r="AI313" s="236" t="s">
        <v>210</v>
      </c>
      <c r="AJ313" s="236">
        <v>2</v>
      </c>
      <c r="AK313" s="455">
        <v>1</v>
      </c>
      <c r="AL313" s="159">
        <v>1</v>
      </c>
      <c r="AM313" s="159">
        <v>4</v>
      </c>
      <c r="AN313" s="501"/>
    </row>
    <row r="314" spans="1:40">
      <c r="A314" s="8" t="s">
        <v>16</v>
      </c>
      <c r="B314" s="8"/>
      <c r="C314" s="8" t="s">
        <v>351</v>
      </c>
      <c r="D314" s="236" t="s">
        <v>210</v>
      </c>
      <c r="E314" s="236" t="s">
        <v>210</v>
      </c>
      <c r="F314" s="236" t="s">
        <v>210</v>
      </c>
      <c r="G314" s="236" t="s">
        <v>210</v>
      </c>
      <c r="H314" s="236" t="s">
        <v>210</v>
      </c>
      <c r="I314" s="499">
        <v>1</v>
      </c>
      <c r="J314" s="499">
        <v>3</v>
      </c>
      <c r="K314" s="499">
        <v>3</v>
      </c>
      <c r="L314" s="498"/>
      <c r="M314" s="236" t="s">
        <v>210</v>
      </c>
      <c r="N314" s="236" t="s">
        <v>210</v>
      </c>
      <c r="O314" s="236" t="s">
        <v>210</v>
      </c>
      <c r="P314" s="236" t="s">
        <v>210</v>
      </c>
      <c r="Q314" s="236" t="s">
        <v>210</v>
      </c>
      <c r="R314" s="236" t="s">
        <v>210</v>
      </c>
      <c r="S314" s="499"/>
      <c r="T314" s="499"/>
      <c r="U314" s="499"/>
      <c r="V314" s="498"/>
      <c r="W314" s="236" t="s">
        <v>210</v>
      </c>
      <c r="X314" s="236" t="s">
        <v>210</v>
      </c>
      <c r="Y314" s="236" t="s">
        <v>210</v>
      </c>
      <c r="Z314" s="236" t="s">
        <v>210</v>
      </c>
      <c r="AA314" s="236" t="s">
        <v>210</v>
      </c>
      <c r="AB314" s="236" t="s">
        <v>210</v>
      </c>
      <c r="AC314" s="499">
        <v>1</v>
      </c>
      <c r="AD314" s="499">
        <v>3</v>
      </c>
      <c r="AE314" s="499">
        <v>3</v>
      </c>
      <c r="AF314" s="498"/>
      <c r="AG314" s="236" t="s">
        <v>210</v>
      </c>
      <c r="AH314" s="236" t="s">
        <v>210</v>
      </c>
      <c r="AI314" s="236" t="s">
        <v>210</v>
      </c>
      <c r="AJ314" s="236" t="s">
        <v>210</v>
      </c>
      <c r="AK314" s="236" t="s">
        <v>210</v>
      </c>
      <c r="AL314" s="499"/>
      <c r="AM314" s="499"/>
      <c r="AN314" s="501"/>
    </row>
    <row r="315" spans="1:40">
      <c r="A315" s="8" t="s">
        <v>16</v>
      </c>
      <c r="B315" s="8"/>
      <c r="C315" s="8" t="s">
        <v>352</v>
      </c>
      <c r="D315" s="236">
        <v>7</v>
      </c>
      <c r="E315" s="236">
        <v>7</v>
      </c>
      <c r="F315" s="236">
        <v>6</v>
      </c>
      <c r="G315" s="236">
        <v>6</v>
      </c>
      <c r="H315" s="455">
        <v>4</v>
      </c>
      <c r="I315" s="159">
        <v>10</v>
      </c>
      <c r="J315" s="159">
        <v>2</v>
      </c>
      <c r="K315" s="159">
        <v>5</v>
      </c>
      <c r="L315" s="498"/>
      <c r="M315" s="236" t="s">
        <v>210</v>
      </c>
      <c r="N315" s="236" t="s">
        <v>210</v>
      </c>
      <c r="O315" s="236" t="s">
        <v>210</v>
      </c>
      <c r="P315" s="236" t="s">
        <v>210</v>
      </c>
      <c r="Q315" s="236" t="s">
        <v>210</v>
      </c>
      <c r="R315" s="236" t="s">
        <v>210</v>
      </c>
      <c r="S315" s="499"/>
      <c r="T315" s="499"/>
      <c r="U315" s="499"/>
      <c r="V315" s="498"/>
      <c r="W315" s="236">
        <v>1</v>
      </c>
      <c r="X315" s="236">
        <v>2</v>
      </c>
      <c r="Y315" s="236">
        <v>3</v>
      </c>
      <c r="Z315" s="236">
        <v>3</v>
      </c>
      <c r="AA315" s="236">
        <v>1</v>
      </c>
      <c r="AB315" s="500">
        <v>3</v>
      </c>
      <c r="AC315" s="501">
        <v>8</v>
      </c>
      <c r="AD315" s="501">
        <v>1</v>
      </c>
      <c r="AE315" s="501">
        <v>2</v>
      </c>
      <c r="AF315" s="498"/>
      <c r="AG315" s="236">
        <v>5</v>
      </c>
      <c r="AH315" s="236">
        <v>4</v>
      </c>
      <c r="AI315" s="236">
        <v>3</v>
      </c>
      <c r="AJ315" s="236">
        <v>5</v>
      </c>
      <c r="AK315" s="500">
        <v>1</v>
      </c>
      <c r="AL315" s="501">
        <v>2</v>
      </c>
      <c r="AM315" s="501">
        <v>1</v>
      </c>
      <c r="AN315" s="501">
        <v>3</v>
      </c>
    </row>
    <row r="316" spans="1:40">
      <c r="A316" s="8" t="s">
        <v>16</v>
      </c>
      <c r="B316" s="8"/>
      <c r="C316" s="8" t="s">
        <v>353</v>
      </c>
      <c r="D316" s="236" t="s">
        <v>210</v>
      </c>
      <c r="E316" s="236" t="s">
        <v>210</v>
      </c>
      <c r="F316" s="236" t="s">
        <v>210</v>
      </c>
      <c r="G316" s="236" t="s">
        <v>210</v>
      </c>
      <c r="H316" s="236" t="s">
        <v>210</v>
      </c>
      <c r="I316" s="499"/>
      <c r="J316" s="499"/>
      <c r="K316" s="499"/>
      <c r="L316" s="498"/>
      <c r="M316" s="236" t="s">
        <v>210</v>
      </c>
      <c r="N316" s="236" t="s">
        <v>210</v>
      </c>
      <c r="O316" s="236" t="s">
        <v>210</v>
      </c>
      <c r="P316" s="236" t="s">
        <v>210</v>
      </c>
      <c r="Q316" s="236" t="s">
        <v>210</v>
      </c>
      <c r="R316" s="236" t="s">
        <v>210</v>
      </c>
      <c r="S316" s="499"/>
      <c r="T316" s="499"/>
      <c r="U316" s="499"/>
      <c r="V316" s="498"/>
      <c r="W316" s="236" t="s">
        <v>210</v>
      </c>
      <c r="X316" s="236" t="s">
        <v>210</v>
      </c>
      <c r="Y316" s="236" t="s">
        <v>210</v>
      </c>
      <c r="Z316" s="236" t="s">
        <v>210</v>
      </c>
      <c r="AA316" s="236" t="s">
        <v>210</v>
      </c>
      <c r="AB316" s="236" t="s">
        <v>210</v>
      </c>
      <c r="AC316" s="499"/>
      <c r="AD316" s="499"/>
      <c r="AE316" s="499"/>
      <c r="AF316" s="498"/>
      <c r="AG316" s="236" t="s">
        <v>210</v>
      </c>
      <c r="AH316" s="236" t="s">
        <v>210</v>
      </c>
      <c r="AI316" s="236" t="s">
        <v>210</v>
      </c>
      <c r="AJ316" s="236" t="s">
        <v>210</v>
      </c>
      <c r="AK316" s="236" t="s">
        <v>210</v>
      </c>
      <c r="AL316" s="499"/>
      <c r="AM316" s="499"/>
      <c r="AN316" s="501"/>
    </row>
    <row r="317" spans="1:40">
      <c r="A317" s="8" t="s">
        <v>16</v>
      </c>
      <c r="B317" s="8"/>
      <c r="C317" s="8" t="s">
        <v>354</v>
      </c>
      <c r="D317" s="236">
        <v>22</v>
      </c>
      <c r="E317" s="236">
        <v>19</v>
      </c>
      <c r="F317" s="236">
        <v>16</v>
      </c>
      <c r="G317" s="236">
        <v>18</v>
      </c>
      <c r="H317" s="455">
        <v>12</v>
      </c>
      <c r="I317" s="159">
        <v>21</v>
      </c>
      <c r="J317" s="159">
        <v>5</v>
      </c>
      <c r="K317" s="159">
        <v>4</v>
      </c>
      <c r="L317" s="498"/>
      <c r="M317" s="236">
        <v>2</v>
      </c>
      <c r="N317" s="236">
        <v>9</v>
      </c>
      <c r="O317" s="236">
        <v>10</v>
      </c>
      <c r="P317" s="236">
        <v>7</v>
      </c>
      <c r="Q317" s="236">
        <v>7</v>
      </c>
      <c r="R317" s="500">
        <v>4</v>
      </c>
      <c r="S317" s="501">
        <v>4</v>
      </c>
      <c r="T317" s="501"/>
      <c r="U317" s="501">
        <v>2</v>
      </c>
      <c r="V317" s="498"/>
      <c r="W317" s="236">
        <v>1</v>
      </c>
      <c r="X317" s="236">
        <v>9</v>
      </c>
      <c r="Y317" s="236">
        <v>6</v>
      </c>
      <c r="Z317" s="236">
        <v>6</v>
      </c>
      <c r="AA317" s="236">
        <v>4</v>
      </c>
      <c r="AB317" s="500">
        <v>6</v>
      </c>
      <c r="AC317" s="501">
        <v>7</v>
      </c>
      <c r="AD317" s="501">
        <v>4</v>
      </c>
      <c r="AE317" s="501"/>
      <c r="AF317" s="498"/>
      <c r="AG317" s="236">
        <v>4</v>
      </c>
      <c r="AH317" s="236">
        <v>3</v>
      </c>
      <c r="AI317" s="236">
        <v>3</v>
      </c>
      <c r="AJ317" s="236">
        <v>9</v>
      </c>
      <c r="AK317" s="500">
        <v>2</v>
      </c>
      <c r="AL317" s="501">
        <v>10</v>
      </c>
      <c r="AM317" s="501">
        <v>1</v>
      </c>
      <c r="AN317" s="501">
        <v>2</v>
      </c>
    </row>
    <row r="318" spans="1:40">
      <c r="A318" s="8" t="s">
        <v>16</v>
      </c>
      <c r="B318" s="8"/>
      <c r="C318" s="8" t="s">
        <v>355</v>
      </c>
      <c r="D318" s="236" t="s">
        <v>210</v>
      </c>
      <c r="E318" s="236" t="s">
        <v>210</v>
      </c>
      <c r="F318" s="236" t="s">
        <v>210</v>
      </c>
      <c r="G318" s="236" t="s">
        <v>210</v>
      </c>
      <c r="H318" s="236" t="s">
        <v>210</v>
      </c>
      <c r="I318" s="499">
        <v>3</v>
      </c>
      <c r="J318" s="499">
        <v>3</v>
      </c>
      <c r="K318" s="499"/>
      <c r="L318" s="498"/>
      <c r="M318" s="236" t="s">
        <v>210</v>
      </c>
      <c r="N318" s="236" t="s">
        <v>210</v>
      </c>
      <c r="O318" s="236" t="s">
        <v>210</v>
      </c>
      <c r="P318" s="236" t="s">
        <v>210</v>
      </c>
      <c r="Q318" s="236" t="s">
        <v>210</v>
      </c>
      <c r="R318" s="236" t="s">
        <v>210</v>
      </c>
      <c r="S318" s="499"/>
      <c r="T318" s="499"/>
      <c r="U318" s="499"/>
      <c r="V318" s="498"/>
      <c r="W318" s="236" t="s">
        <v>210</v>
      </c>
      <c r="X318" s="236" t="s">
        <v>210</v>
      </c>
      <c r="Y318" s="236" t="s">
        <v>210</v>
      </c>
      <c r="Z318" s="236" t="s">
        <v>210</v>
      </c>
      <c r="AA318" s="236" t="s">
        <v>210</v>
      </c>
      <c r="AB318" s="236" t="s">
        <v>210</v>
      </c>
      <c r="AC318" s="499">
        <v>2</v>
      </c>
      <c r="AD318" s="499">
        <v>3</v>
      </c>
      <c r="AE318" s="499"/>
      <c r="AF318" s="498"/>
      <c r="AG318" s="236" t="s">
        <v>210</v>
      </c>
      <c r="AH318" s="236" t="s">
        <v>210</v>
      </c>
      <c r="AI318" s="236" t="s">
        <v>210</v>
      </c>
      <c r="AJ318" s="236" t="s">
        <v>210</v>
      </c>
      <c r="AK318" s="236" t="s">
        <v>210</v>
      </c>
      <c r="AL318" s="499">
        <v>1</v>
      </c>
      <c r="AM318" s="499"/>
      <c r="AN318" s="501"/>
    </row>
    <row r="319" spans="1:40">
      <c r="A319" s="8" t="s">
        <v>16</v>
      </c>
      <c r="B319" s="8"/>
      <c r="C319" s="8" t="s">
        <v>356</v>
      </c>
      <c r="D319" s="236" t="s">
        <v>210</v>
      </c>
      <c r="E319" s="236" t="s">
        <v>210</v>
      </c>
      <c r="F319" s="236" t="s">
        <v>210</v>
      </c>
      <c r="G319" s="236" t="s">
        <v>210</v>
      </c>
      <c r="H319" s="236" t="s">
        <v>210</v>
      </c>
      <c r="I319" s="499"/>
      <c r="J319" s="499"/>
      <c r="K319" s="499"/>
      <c r="L319" s="498"/>
      <c r="M319" s="236" t="s">
        <v>210</v>
      </c>
      <c r="N319" s="236" t="s">
        <v>210</v>
      </c>
      <c r="O319" s="236" t="s">
        <v>210</v>
      </c>
      <c r="P319" s="236" t="s">
        <v>210</v>
      </c>
      <c r="Q319" s="236" t="s">
        <v>210</v>
      </c>
      <c r="R319" s="236" t="s">
        <v>210</v>
      </c>
      <c r="S319" s="499"/>
      <c r="T319" s="499"/>
      <c r="U319" s="499"/>
      <c r="V319" s="498"/>
      <c r="W319" s="236" t="s">
        <v>210</v>
      </c>
      <c r="X319" s="236" t="s">
        <v>210</v>
      </c>
      <c r="Y319" s="236" t="s">
        <v>210</v>
      </c>
      <c r="Z319" s="236" t="s">
        <v>210</v>
      </c>
      <c r="AA319" s="236" t="s">
        <v>210</v>
      </c>
      <c r="AB319" s="236" t="s">
        <v>210</v>
      </c>
      <c r="AC319" s="499"/>
      <c r="AD319" s="499"/>
      <c r="AE319" s="499"/>
      <c r="AF319" s="498"/>
      <c r="AG319" s="236" t="s">
        <v>210</v>
      </c>
      <c r="AH319" s="236" t="s">
        <v>210</v>
      </c>
      <c r="AI319" s="236" t="s">
        <v>210</v>
      </c>
      <c r="AJ319" s="236" t="s">
        <v>210</v>
      </c>
      <c r="AK319" s="236" t="s">
        <v>210</v>
      </c>
      <c r="AL319" s="499"/>
      <c r="AM319" s="499"/>
      <c r="AN319" s="501"/>
    </row>
    <row r="320" spans="1:40">
      <c r="A320" s="8" t="s">
        <v>16</v>
      </c>
      <c r="B320" s="8"/>
      <c r="C320" s="8" t="s">
        <v>357</v>
      </c>
      <c r="D320" s="236" t="s">
        <v>210</v>
      </c>
      <c r="E320" s="236" t="s">
        <v>210</v>
      </c>
      <c r="F320" s="236" t="s">
        <v>210</v>
      </c>
      <c r="G320" s="236" t="s">
        <v>210</v>
      </c>
      <c r="H320" s="236" t="s">
        <v>210</v>
      </c>
      <c r="I320" s="499"/>
      <c r="J320" s="499"/>
      <c r="K320" s="499"/>
      <c r="L320" s="498"/>
      <c r="M320" s="236" t="s">
        <v>210</v>
      </c>
      <c r="N320" s="236" t="s">
        <v>210</v>
      </c>
      <c r="O320" s="236" t="s">
        <v>210</v>
      </c>
      <c r="P320" s="236" t="s">
        <v>210</v>
      </c>
      <c r="Q320" s="236" t="s">
        <v>210</v>
      </c>
      <c r="R320" s="236" t="s">
        <v>210</v>
      </c>
      <c r="S320" s="499"/>
      <c r="T320" s="499"/>
      <c r="U320" s="499"/>
      <c r="V320" s="498"/>
      <c r="W320" s="236" t="s">
        <v>210</v>
      </c>
      <c r="X320" s="236" t="s">
        <v>210</v>
      </c>
      <c r="Y320" s="236" t="s">
        <v>210</v>
      </c>
      <c r="Z320" s="236" t="s">
        <v>210</v>
      </c>
      <c r="AA320" s="236" t="s">
        <v>210</v>
      </c>
      <c r="AB320" s="236" t="s">
        <v>210</v>
      </c>
      <c r="AC320" s="499"/>
      <c r="AD320" s="499"/>
      <c r="AE320" s="499"/>
      <c r="AF320" s="498"/>
      <c r="AG320" s="236" t="s">
        <v>210</v>
      </c>
      <c r="AH320" s="236" t="s">
        <v>210</v>
      </c>
      <c r="AI320" s="236" t="s">
        <v>210</v>
      </c>
      <c r="AJ320" s="236" t="s">
        <v>210</v>
      </c>
      <c r="AK320" s="236" t="s">
        <v>210</v>
      </c>
      <c r="AL320" s="499"/>
      <c r="AM320" s="499"/>
      <c r="AN320" s="501"/>
    </row>
    <row r="321" spans="1:40">
      <c r="A321" s="8" t="s">
        <v>16</v>
      </c>
      <c r="B321" s="8"/>
      <c r="C321" s="8" t="s">
        <v>358</v>
      </c>
      <c r="D321" s="236" t="s">
        <v>210</v>
      </c>
      <c r="E321" s="236" t="s">
        <v>210</v>
      </c>
      <c r="F321" s="236" t="s">
        <v>210</v>
      </c>
      <c r="G321" s="236">
        <v>1</v>
      </c>
      <c r="H321" s="236" t="s">
        <v>210</v>
      </c>
      <c r="I321" s="499">
        <v>1</v>
      </c>
      <c r="J321" s="499"/>
      <c r="K321" s="499"/>
      <c r="L321" s="498"/>
      <c r="M321" s="236" t="s">
        <v>210</v>
      </c>
      <c r="N321" s="236" t="s">
        <v>210</v>
      </c>
      <c r="O321" s="236" t="s">
        <v>210</v>
      </c>
      <c r="P321" s="236" t="s">
        <v>210</v>
      </c>
      <c r="Q321" s="236" t="s">
        <v>210</v>
      </c>
      <c r="R321" s="236" t="s">
        <v>210</v>
      </c>
      <c r="S321" s="499"/>
      <c r="T321" s="499"/>
      <c r="U321" s="499"/>
      <c r="V321" s="498"/>
      <c r="W321" s="236" t="s">
        <v>210</v>
      </c>
      <c r="X321" s="236" t="s">
        <v>210</v>
      </c>
      <c r="Y321" s="236" t="s">
        <v>210</v>
      </c>
      <c r="Z321" s="236" t="s">
        <v>210</v>
      </c>
      <c r="AA321" s="236" t="s">
        <v>210</v>
      </c>
      <c r="AB321" s="236" t="s">
        <v>210</v>
      </c>
      <c r="AC321" s="499"/>
      <c r="AD321" s="499"/>
      <c r="AE321" s="499"/>
      <c r="AF321" s="498"/>
      <c r="AG321" s="236" t="s">
        <v>210</v>
      </c>
      <c r="AH321" s="236" t="s">
        <v>210</v>
      </c>
      <c r="AI321" s="236" t="s">
        <v>210</v>
      </c>
      <c r="AJ321" s="236">
        <v>1</v>
      </c>
      <c r="AK321" s="236" t="s">
        <v>210</v>
      </c>
      <c r="AL321" s="499">
        <v>1</v>
      </c>
      <c r="AM321" s="499"/>
      <c r="AN321" s="501"/>
    </row>
    <row r="322" spans="1:40">
      <c r="A322" s="8" t="s">
        <v>16</v>
      </c>
      <c r="B322" s="8"/>
      <c r="C322" s="8" t="s">
        <v>359</v>
      </c>
      <c r="D322" s="236">
        <v>11</v>
      </c>
      <c r="E322" s="236">
        <v>13</v>
      </c>
      <c r="F322" s="236">
        <v>11</v>
      </c>
      <c r="G322" s="236">
        <v>22</v>
      </c>
      <c r="H322" s="455">
        <v>17</v>
      </c>
      <c r="I322" s="159">
        <v>8</v>
      </c>
      <c r="J322" s="159">
        <v>9</v>
      </c>
      <c r="K322" s="159">
        <v>5</v>
      </c>
      <c r="L322" s="498"/>
      <c r="M322" s="236">
        <v>3</v>
      </c>
      <c r="N322" s="236" t="s">
        <v>210</v>
      </c>
      <c r="O322" s="236">
        <v>2</v>
      </c>
      <c r="P322" s="236" t="s">
        <v>210</v>
      </c>
      <c r="Q322" s="236">
        <v>2</v>
      </c>
      <c r="R322" s="500">
        <v>6</v>
      </c>
      <c r="S322" s="501">
        <v>4</v>
      </c>
      <c r="T322" s="501">
        <v>2</v>
      </c>
      <c r="U322" s="501">
        <v>1</v>
      </c>
      <c r="V322" s="498"/>
      <c r="W322" s="236" t="s">
        <v>210</v>
      </c>
      <c r="X322" s="236" t="s">
        <v>210</v>
      </c>
      <c r="Y322" s="236" t="s">
        <v>210</v>
      </c>
      <c r="Z322" s="236" t="s">
        <v>210</v>
      </c>
      <c r="AA322" s="236" t="s">
        <v>210</v>
      </c>
      <c r="AB322" s="236" t="s">
        <v>210</v>
      </c>
      <c r="AC322" s="499"/>
      <c r="AD322" s="499">
        <v>1</v>
      </c>
      <c r="AE322" s="499">
        <v>1</v>
      </c>
      <c r="AF322" s="498"/>
      <c r="AG322" s="236">
        <v>11</v>
      </c>
      <c r="AH322" s="236">
        <v>11</v>
      </c>
      <c r="AI322" s="236">
        <v>11</v>
      </c>
      <c r="AJ322" s="236">
        <v>20</v>
      </c>
      <c r="AK322" s="500">
        <v>11</v>
      </c>
      <c r="AL322" s="501">
        <v>4</v>
      </c>
      <c r="AM322" s="501">
        <v>6</v>
      </c>
      <c r="AN322" s="501">
        <v>3</v>
      </c>
    </row>
    <row r="323" spans="1:40">
      <c r="A323" s="8" t="s">
        <v>16</v>
      </c>
      <c r="B323" s="8" t="s">
        <v>360</v>
      </c>
      <c r="C323" s="8"/>
      <c r="D323" s="236" t="s">
        <v>210</v>
      </c>
      <c r="E323" s="236" t="s">
        <v>210</v>
      </c>
      <c r="F323" s="236" t="s">
        <v>210</v>
      </c>
      <c r="G323" s="236" t="s">
        <v>210</v>
      </c>
      <c r="H323" s="236" t="s">
        <v>210</v>
      </c>
      <c r="I323" s="499">
        <v>1</v>
      </c>
      <c r="J323" s="499"/>
      <c r="K323" s="499"/>
      <c r="L323" s="498"/>
      <c r="M323" s="236">
        <v>4</v>
      </c>
      <c r="N323" s="236" t="s">
        <v>210</v>
      </c>
      <c r="O323" s="236" t="s">
        <v>210</v>
      </c>
      <c r="P323" s="236" t="s">
        <v>210</v>
      </c>
      <c r="Q323" s="236" t="s">
        <v>210</v>
      </c>
      <c r="R323" s="236" t="s">
        <v>210</v>
      </c>
      <c r="S323" s="499"/>
      <c r="T323" s="499"/>
      <c r="U323" s="499"/>
      <c r="V323" s="498"/>
      <c r="W323" s="236">
        <v>1</v>
      </c>
      <c r="X323" s="236" t="s">
        <v>210</v>
      </c>
      <c r="Y323" s="236" t="s">
        <v>210</v>
      </c>
      <c r="Z323" s="236" t="s">
        <v>210</v>
      </c>
      <c r="AA323" s="236" t="s">
        <v>210</v>
      </c>
      <c r="AB323" s="236" t="s">
        <v>210</v>
      </c>
      <c r="AC323" s="499"/>
      <c r="AD323" s="499"/>
      <c r="AE323" s="499"/>
      <c r="AF323" s="498"/>
      <c r="AG323" s="236" t="s">
        <v>210</v>
      </c>
      <c r="AH323" s="236" t="s">
        <v>210</v>
      </c>
      <c r="AI323" s="236" t="s">
        <v>210</v>
      </c>
      <c r="AJ323" s="236" t="s">
        <v>210</v>
      </c>
      <c r="AK323" s="236" t="s">
        <v>210</v>
      </c>
      <c r="AL323" s="499">
        <v>1</v>
      </c>
      <c r="AM323" s="499"/>
      <c r="AN323" s="501"/>
    </row>
    <row r="324" spans="1:40">
      <c r="A324" s="8" t="s">
        <v>16</v>
      </c>
      <c r="B324" s="8"/>
      <c r="C324" s="8" t="s">
        <v>361</v>
      </c>
      <c r="D324" s="236">
        <v>2</v>
      </c>
      <c r="E324" s="236">
        <v>1</v>
      </c>
      <c r="F324" s="236" t="s">
        <v>210</v>
      </c>
      <c r="G324" s="236">
        <v>1</v>
      </c>
      <c r="H324" s="455">
        <v>5</v>
      </c>
      <c r="I324" s="159">
        <v>5</v>
      </c>
      <c r="J324" s="159">
        <v>4</v>
      </c>
      <c r="K324" s="159">
        <v>4</v>
      </c>
      <c r="L324" s="498"/>
      <c r="M324" s="236" t="s">
        <v>210</v>
      </c>
      <c r="N324" s="236">
        <v>2</v>
      </c>
      <c r="O324" s="236" t="s">
        <v>210</v>
      </c>
      <c r="P324" s="236" t="s">
        <v>210</v>
      </c>
      <c r="Q324" s="236" t="s">
        <v>210</v>
      </c>
      <c r="R324" s="236" t="s">
        <v>210</v>
      </c>
      <c r="S324" s="499">
        <v>1</v>
      </c>
      <c r="T324" s="499">
        <v>1</v>
      </c>
      <c r="U324" s="499"/>
      <c r="V324" s="498"/>
      <c r="W324" s="236" t="s">
        <v>210</v>
      </c>
      <c r="X324" s="236" t="s">
        <v>210</v>
      </c>
      <c r="Y324" s="236">
        <v>1</v>
      </c>
      <c r="Z324" s="236" t="s">
        <v>210</v>
      </c>
      <c r="AA324" s="236" t="s">
        <v>210</v>
      </c>
      <c r="AB324" s="455">
        <v>1</v>
      </c>
      <c r="AC324" s="159"/>
      <c r="AD324" s="159">
        <v>1</v>
      </c>
      <c r="AE324" s="159"/>
      <c r="AF324" s="498"/>
      <c r="AG324" s="236" t="s">
        <v>210</v>
      </c>
      <c r="AH324" s="236" t="s">
        <v>210</v>
      </c>
      <c r="AI324" s="236" t="s">
        <v>210</v>
      </c>
      <c r="AJ324" s="236">
        <v>1</v>
      </c>
      <c r="AK324" s="455">
        <v>4</v>
      </c>
      <c r="AL324" s="159">
        <v>4</v>
      </c>
      <c r="AM324" s="159">
        <v>2</v>
      </c>
      <c r="AN324" s="501">
        <v>4</v>
      </c>
    </row>
    <row r="325" spans="1:40">
      <c r="A325" s="8" t="s">
        <v>16</v>
      </c>
      <c r="B325" s="8"/>
      <c r="C325" s="8" t="s">
        <v>362</v>
      </c>
      <c r="D325" s="236">
        <v>1</v>
      </c>
      <c r="E325" s="236">
        <v>13</v>
      </c>
      <c r="F325" s="236">
        <v>2</v>
      </c>
      <c r="G325" s="236">
        <v>13</v>
      </c>
      <c r="H325" s="455">
        <v>11</v>
      </c>
      <c r="I325" s="159">
        <v>1</v>
      </c>
      <c r="J325" s="159">
        <v>3</v>
      </c>
      <c r="K325" s="159">
        <v>15</v>
      </c>
      <c r="L325" s="498"/>
      <c r="M325" s="236">
        <v>3</v>
      </c>
      <c r="N325" s="236" t="s">
        <v>210</v>
      </c>
      <c r="O325" s="236">
        <v>8</v>
      </c>
      <c r="P325" s="236">
        <v>1</v>
      </c>
      <c r="Q325" s="236">
        <v>5</v>
      </c>
      <c r="R325" s="500">
        <v>1</v>
      </c>
      <c r="S325" s="501"/>
      <c r="T325" s="501">
        <v>2</v>
      </c>
      <c r="U325" s="501">
        <v>5</v>
      </c>
      <c r="V325" s="498"/>
      <c r="W325" s="236" t="s">
        <v>210</v>
      </c>
      <c r="X325" s="236" t="s">
        <v>210</v>
      </c>
      <c r="Y325" s="236">
        <v>2</v>
      </c>
      <c r="Z325" s="236">
        <v>1</v>
      </c>
      <c r="AA325" s="236">
        <v>5</v>
      </c>
      <c r="AB325" s="500">
        <v>3</v>
      </c>
      <c r="AC325" s="501">
        <v>1</v>
      </c>
      <c r="AD325" s="501">
        <v>1</v>
      </c>
      <c r="AE325" s="501">
        <v>4</v>
      </c>
      <c r="AF325" s="498"/>
      <c r="AG325" s="236">
        <v>1</v>
      </c>
      <c r="AH325" s="236">
        <v>3</v>
      </c>
      <c r="AI325" s="236" t="s">
        <v>210</v>
      </c>
      <c r="AJ325" s="236">
        <v>3</v>
      </c>
      <c r="AK325" s="500">
        <v>7</v>
      </c>
      <c r="AL325" s="501"/>
      <c r="AM325" s="501"/>
      <c r="AN325" s="501">
        <v>6</v>
      </c>
    </row>
    <row r="326" spans="1:40">
      <c r="A326" s="8" t="s">
        <v>16</v>
      </c>
      <c r="B326" s="8"/>
      <c r="C326" s="8" t="s">
        <v>363</v>
      </c>
      <c r="D326" s="236">
        <v>9</v>
      </c>
      <c r="E326" s="236">
        <v>10</v>
      </c>
      <c r="F326" s="236">
        <v>15</v>
      </c>
      <c r="G326" s="236">
        <v>14</v>
      </c>
      <c r="H326" s="455">
        <v>4</v>
      </c>
      <c r="I326" s="159">
        <v>13</v>
      </c>
      <c r="J326" s="159">
        <v>10</v>
      </c>
      <c r="K326" s="159"/>
      <c r="L326" s="498"/>
      <c r="M326" s="236">
        <v>1</v>
      </c>
      <c r="N326" s="236" t="s">
        <v>210</v>
      </c>
      <c r="O326" s="236">
        <v>4</v>
      </c>
      <c r="P326" s="236">
        <v>4</v>
      </c>
      <c r="Q326" s="236">
        <v>5</v>
      </c>
      <c r="R326" s="500">
        <v>2</v>
      </c>
      <c r="S326" s="501">
        <v>3</v>
      </c>
      <c r="T326" s="501">
        <v>3</v>
      </c>
      <c r="U326" s="501"/>
      <c r="V326" s="498"/>
      <c r="W326" s="236">
        <v>1</v>
      </c>
      <c r="X326" s="236">
        <v>3</v>
      </c>
      <c r="Y326" s="236">
        <v>2</v>
      </c>
      <c r="Z326" s="236">
        <v>3</v>
      </c>
      <c r="AA326" s="236">
        <v>4</v>
      </c>
      <c r="AB326" s="236" t="s">
        <v>210</v>
      </c>
      <c r="AC326" s="499">
        <v>2</v>
      </c>
      <c r="AD326" s="499">
        <v>4</v>
      </c>
      <c r="AE326" s="499"/>
      <c r="AF326" s="498"/>
      <c r="AG326" s="236">
        <v>6</v>
      </c>
      <c r="AH326" s="236">
        <v>4</v>
      </c>
      <c r="AI326" s="236">
        <v>8</v>
      </c>
      <c r="AJ326" s="236">
        <v>5</v>
      </c>
      <c r="AK326" s="500">
        <v>2</v>
      </c>
      <c r="AL326" s="501">
        <v>8</v>
      </c>
      <c r="AM326" s="501">
        <v>3</v>
      </c>
      <c r="AN326" s="501"/>
    </row>
    <row r="327" spans="1:40">
      <c r="A327" s="8" t="s">
        <v>16</v>
      </c>
      <c r="B327" s="8"/>
      <c r="C327" s="8" t="s">
        <v>364</v>
      </c>
      <c r="D327" s="236" t="s">
        <v>210</v>
      </c>
      <c r="E327" s="236" t="s">
        <v>210</v>
      </c>
      <c r="F327" s="236">
        <v>8</v>
      </c>
      <c r="G327" s="236">
        <v>15</v>
      </c>
      <c r="H327" s="455">
        <v>7</v>
      </c>
      <c r="I327" s="159">
        <v>9</v>
      </c>
      <c r="J327" s="159">
        <v>4</v>
      </c>
      <c r="K327" s="159">
        <v>1</v>
      </c>
      <c r="L327" s="498"/>
      <c r="M327" s="236" t="s">
        <v>210</v>
      </c>
      <c r="N327" s="236" t="s">
        <v>210</v>
      </c>
      <c r="O327" s="236" t="s">
        <v>210</v>
      </c>
      <c r="P327" s="236" t="s">
        <v>210</v>
      </c>
      <c r="Q327" s="236" t="s">
        <v>210</v>
      </c>
      <c r="R327" s="236" t="s">
        <v>210</v>
      </c>
      <c r="S327" s="499"/>
      <c r="T327" s="499"/>
      <c r="U327" s="499"/>
      <c r="V327" s="498"/>
      <c r="W327" s="236" t="s">
        <v>210</v>
      </c>
      <c r="X327" s="236" t="s">
        <v>210</v>
      </c>
      <c r="Y327" s="236" t="s">
        <v>210</v>
      </c>
      <c r="Z327" s="236">
        <v>2</v>
      </c>
      <c r="AA327" s="236">
        <v>3</v>
      </c>
      <c r="AB327" s="455">
        <v>1</v>
      </c>
      <c r="AC327" s="159">
        <v>4</v>
      </c>
      <c r="AD327" s="159">
        <v>1</v>
      </c>
      <c r="AE327" s="159">
        <v>1</v>
      </c>
      <c r="AF327" s="498"/>
      <c r="AG327" s="236" t="s">
        <v>210</v>
      </c>
      <c r="AH327" s="236" t="s">
        <v>210</v>
      </c>
      <c r="AI327" s="236">
        <v>6</v>
      </c>
      <c r="AJ327" s="236">
        <v>12</v>
      </c>
      <c r="AK327" s="500">
        <v>6</v>
      </c>
      <c r="AL327" s="501">
        <v>5</v>
      </c>
      <c r="AM327" s="501">
        <v>3</v>
      </c>
      <c r="AN327" s="501"/>
    </row>
    <row r="328" spans="1:40">
      <c r="A328" s="8" t="s">
        <v>16</v>
      </c>
      <c r="B328" s="8"/>
      <c r="C328" s="8" t="s">
        <v>365</v>
      </c>
      <c r="D328" s="236">
        <v>1</v>
      </c>
      <c r="E328" s="236" t="s">
        <v>210</v>
      </c>
      <c r="F328" s="236" t="s">
        <v>210</v>
      </c>
      <c r="G328" s="236">
        <v>1</v>
      </c>
      <c r="H328" s="455">
        <v>2</v>
      </c>
      <c r="I328" s="159">
        <v>4</v>
      </c>
      <c r="J328" s="159">
        <v>12</v>
      </c>
      <c r="K328" s="159">
        <v>9</v>
      </c>
      <c r="L328" s="498"/>
      <c r="M328" s="236" t="s">
        <v>210</v>
      </c>
      <c r="N328" s="236" t="s">
        <v>210</v>
      </c>
      <c r="O328" s="236" t="s">
        <v>210</v>
      </c>
      <c r="P328" s="236" t="s">
        <v>210</v>
      </c>
      <c r="Q328" s="236">
        <v>1</v>
      </c>
      <c r="R328" s="455">
        <v>1</v>
      </c>
      <c r="S328" s="159"/>
      <c r="T328" s="159">
        <v>3</v>
      </c>
      <c r="U328" s="159">
        <v>1</v>
      </c>
      <c r="V328" s="498"/>
      <c r="W328" s="236" t="s">
        <v>210</v>
      </c>
      <c r="X328" s="236" t="s">
        <v>210</v>
      </c>
      <c r="Y328" s="236" t="s">
        <v>210</v>
      </c>
      <c r="Z328" s="236" t="s">
        <v>210</v>
      </c>
      <c r="AA328" s="236" t="s">
        <v>210</v>
      </c>
      <c r="AB328" s="455">
        <v>1</v>
      </c>
      <c r="AC328" s="159">
        <v>3</v>
      </c>
      <c r="AD328" s="159">
        <v>6</v>
      </c>
      <c r="AE328" s="159">
        <v>4</v>
      </c>
      <c r="AF328" s="498"/>
      <c r="AG328" s="236">
        <v>1</v>
      </c>
      <c r="AH328" s="236" t="s">
        <v>210</v>
      </c>
      <c r="AI328" s="236" t="s">
        <v>210</v>
      </c>
      <c r="AJ328" s="236" t="s">
        <v>210</v>
      </c>
      <c r="AK328" s="236" t="s">
        <v>210</v>
      </c>
      <c r="AL328" s="499">
        <v>1</v>
      </c>
      <c r="AM328" s="499">
        <v>3</v>
      </c>
      <c r="AN328" s="501">
        <v>4</v>
      </c>
    </row>
    <row r="329" spans="1:40">
      <c r="A329" s="8" t="s">
        <v>16</v>
      </c>
      <c r="B329" s="8" t="s">
        <v>366</v>
      </c>
      <c r="C329" s="8"/>
      <c r="D329" s="236" t="s">
        <v>210</v>
      </c>
      <c r="E329" s="236" t="s">
        <v>210</v>
      </c>
      <c r="F329" s="236">
        <v>1</v>
      </c>
      <c r="G329" s="236" t="s">
        <v>210</v>
      </c>
      <c r="H329" s="236" t="s">
        <v>210</v>
      </c>
      <c r="I329" s="499">
        <v>2</v>
      </c>
      <c r="J329" s="499"/>
      <c r="K329" s="499">
        <v>1</v>
      </c>
      <c r="L329" s="498"/>
      <c r="M329" s="236">
        <v>8</v>
      </c>
      <c r="N329" s="236" t="s">
        <v>210</v>
      </c>
      <c r="O329" s="236" t="s">
        <v>210</v>
      </c>
      <c r="P329" s="236" t="s">
        <v>210</v>
      </c>
      <c r="Q329" s="236" t="s">
        <v>210</v>
      </c>
      <c r="R329" s="236" t="s">
        <v>210</v>
      </c>
      <c r="S329" s="499">
        <v>1</v>
      </c>
      <c r="T329" s="499"/>
      <c r="U329" s="499">
        <v>1</v>
      </c>
      <c r="V329" s="498"/>
      <c r="W329" s="236">
        <v>3</v>
      </c>
      <c r="X329" s="236" t="s">
        <v>210</v>
      </c>
      <c r="Y329" s="236" t="s">
        <v>210</v>
      </c>
      <c r="Z329" s="236" t="s">
        <v>210</v>
      </c>
      <c r="AA329" s="236" t="s">
        <v>210</v>
      </c>
      <c r="AB329" s="236" t="s">
        <v>210</v>
      </c>
      <c r="AC329" s="499"/>
      <c r="AD329" s="499"/>
      <c r="AE329" s="499"/>
      <c r="AF329" s="498"/>
      <c r="AG329" s="236" t="s">
        <v>210</v>
      </c>
      <c r="AH329" s="236">
        <v>2</v>
      </c>
      <c r="AI329" s="236">
        <v>1</v>
      </c>
      <c r="AJ329" s="236" t="s">
        <v>210</v>
      </c>
      <c r="AK329" s="236" t="s">
        <v>210</v>
      </c>
      <c r="AL329" s="499">
        <v>1</v>
      </c>
      <c r="AM329" s="499"/>
      <c r="AN329" s="501"/>
    </row>
    <row r="330" spans="1:40">
      <c r="A330" s="8" t="s">
        <v>16</v>
      </c>
      <c r="B330" s="8"/>
      <c r="C330" s="8" t="s">
        <v>367</v>
      </c>
      <c r="D330" s="236">
        <v>6</v>
      </c>
      <c r="E330" s="236">
        <v>3</v>
      </c>
      <c r="F330" s="236">
        <v>3</v>
      </c>
      <c r="G330" s="236">
        <v>1</v>
      </c>
      <c r="H330" s="455">
        <v>3</v>
      </c>
      <c r="I330" s="159">
        <v>6</v>
      </c>
      <c r="J330" s="159">
        <v>9</v>
      </c>
      <c r="K330" s="159">
        <v>9</v>
      </c>
      <c r="L330" s="498"/>
      <c r="M330" s="236">
        <v>5</v>
      </c>
      <c r="N330" s="236">
        <v>4</v>
      </c>
      <c r="O330" s="236">
        <v>3</v>
      </c>
      <c r="P330" s="236">
        <v>2</v>
      </c>
      <c r="Q330" s="236">
        <v>1</v>
      </c>
      <c r="R330" s="500">
        <v>3</v>
      </c>
      <c r="S330" s="501">
        <v>4</v>
      </c>
      <c r="T330" s="501">
        <v>8</v>
      </c>
      <c r="U330" s="501">
        <v>8</v>
      </c>
      <c r="V330" s="498"/>
      <c r="W330" s="236" t="s">
        <v>210</v>
      </c>
      <c r="X330" s="236" t="s">
        <v>210</v>
      </c>
      <c r="Y330" s="236" t="s">
        <v>210</v>
      </c>
      <c r="Z330" s="236">
        <v>1</v>
      </c>
      <c r="AA330" s="236" t="s">
        <v>210</v>
      </c>
      <c r="AB330" s="236" t="s">
        <v>210</v>
      </c>
      <c r="AC330" s="499"/>
      <c r="AD330" s="499"/>
      <c r="AE330" s="499"/>
      <c r="AF330" s="498"/>
      <c r="AG330" s="236">
        <v>2</v>
      </c>
      <c r="AH330" s="236" t="s">
        <v>210</v>
      </c>
      <c r="AI330" s="236" t="s">
        <v>210</v>
      </c>
      <c r="AJ330" s="236" t="s">
        <v>210</v>
      </c>
      <c r="AK330" s="236" t="s">
        <v>210</v>
      </c>
      <c r="AL330" s="499">
        <v>2</v>
      </c>
      <c r="AM330" s="499">
        <v>1</v>
      </c>
      <c r="AN330" s="501">
        <v>1</v>
      </c>
    </row>
    <row r="331" spans="1:40">
      <c r="A331" s="8" t="s">
        <v>16</v>
      </c>
      <c r="B331" s="8"/>
      <c r="C331" s="8" t="s">
        <v>368</v>
      </c>
      <c r="D331" s="236" t="s">
        <v>210</v>
      </c>
      <c r="E331" s="236" t="s">
        <v>210</v>
      </c>
      <c r="F331" s="236">
        <v>1</v>
      </c>
      <c r="G331" s="236" t="s">
        <v>210</v>
      </c>
      <c r="H331" s="236" t="s">
        <v>210</v>
      </c>
      <c r="I331" s="499"/>
      <c r="J331" s="499"/>
      <c r="K331" s="499"/>
      <c r="L331" s="498"/>
      <c r="M331" s="236" t="s">
        <v>210</v>
      </c>
      <c r="N331" s="236" t="s">
        <v>210</v>
      </c>
      <c r="O331" s="236" t="s">
        <v>210</v>
      </c>
      <c r="P331" s="236" t="s">
        <v>210</v>
      </c>
      <c r="Q331" s="236" t="s">
        <v>210</v>
      </c>
      <c r="R331" s="236" t="s">
        <v>210</v>
      </c>
      <c r="S331" s="499"/>
      <c r="T331" s="499"/>
      <c r="U331" s="499"/>
      <c r="V331" s="498"/>
      <c r="W331" s="236" t="s">
        <v>210</v>
      </c>
      <c r="X331" s="236" t="s">
        <v>210</v>
      </c>
      <c r="Y331" s="236" t="s">
        <v>210</v>
      </c>
      <c r="Z331" s="236" t="s">
        <v>210</v>
      </c>
      <c r="AA331" s="236" t="s">
        <v>210</v>
      </c>
      <c r="AB331" s="236" t="s">
        <v>210</v>
      </c>
      <c r="AC331" s="499"/>
      <c r="AD331" s="499"/>
      <c r="AE331" s="499"/>
      <c r="AF331" s="498"/>
      <c r="AG331" s="236" t="s">
        <v>210</v>
      </c>
      <c r="AH331" s="236" t="s">
        <v>210</v>
      </c>
      <c r="AI331" s="236">
        <v>1</v>
      </c>
      <c r="AJ331" s="236" t="s">
        <v>210</v>
      </c>
      <c r="AK331" s="236" t="s">
        <v>210</v>
      </c>
      <c r="AL331" s="499"/>
      <c r="AM331" s="499"/>
      <c r="AN331" s="501"/>
    </row>
    <row r="332" spans="1:40">
      <c r="A332" s="8" t="s">
        <v>16</v>
      </c>
      <c r="B332" s="8"/>
      <c r="C332" s="8" t="s">
        <v>369</v>
      </c>
      <c r="D332" s="236">
        <v>1</v>
      </c>
      <c r="E332" s="236" t="s">
        <v>210</v>
      </c>
      <c r="F332" s="236" t="s">
        <v>210</v>
      </c>
      <c r="G332" s="236">
        <v>3</v>
      </c>
      <c r="H332" s="455">
        <v>1</v>
      </c>
      <c r="I332" s="159">
        <v>3</v>
      </c>
      <c r="J332" s="159">
        <v>4</v>
      </c>
      <c r="K332" s="159">
        <v>3</v>
      </c>
      <c r="L332" s="498"/>
      <c r="M332" s="236" t="s">
        <v>210</v>
      </c>
      <c r="N332" s="236" t="s">
        <v>210</v>
      </c>
      <c r="O332" s="236" t="s">
        <v>210</v>
      </c>
      <c r="P332" s="236" t="s">
        <v>210</v>
      </c>
      <c r="Q332" s="236" t="s">
        <v>210</v>
      </c>
      <c r="R332" s="236" t="s">
        <v>210</v>
      </c>
      <c r="S332" s="499"/>
      <c r="T332" s="499">
        <v>1</v>
      </c>
      <c r="U332" s="499"/>
      <c r="V332" s="498"/>
      <c r="W332" s="236">
        <v>1</v>
      </c>
      <c r="X332" s="236" t="s">
        <v>210</v>
      </c>
      <c r="Y332" s="236" t="s">
        <v>210</v>
      </c>
      <c r="Z332" s="236" t="s">
        <v>210</v>
      </c>
      <c r="AA332" s="236">
        <v>1</v>
      </c>
      <c r="AB332" s="236" t="s">
        <v>210</v>
      </c>
      <c r="AC332" s="499">
        <v>3</v>
      </c>
      <c r="AD332" s="499">
        <v>2</v>
      </c>
      <c r="AE332" s="499">
        <v>1</v>
      </c>
      <c r="AF332" s="498"/>
      <c r="AG332" s="236">
        <v>1</v>
      </c>
      <c r="AH332" s="236" t="s">
        <v>210</v>
      </c>
      <c r="AI332" s="236" t="s">
        <v>210</v>
      </c>
      <c r="AJ332" s="236">
        <v>2</v>
      </c>
      <c r="AK332" s="455">
        <v>1</v>
      </c>
      <c r="AL332" s="159"/>
      <c r="AM332" s="159">
        <v>1</v>
      </c>
      <c r="AN332" s="501">
        <v>2</v>
      </c>
    </row>
    <row r="333" spans="1:40">
      <c r="A333" s="8" t="s">
        <v>16</v>
      </c>
      <c r="B333" s="8"/>
      <c r="C333" s="8" t="s">
        <v>370</v>
      </c>
      <c r="D333" s="236">
        <v>2</v>
      </c>
      <c r="E333" s="236">
        <v>4</v>
      </c>
      <c r="F333" s="236">
        <v>1</v>
      </c>
      <c r="G333" s="236">
        <v>5</v>
      </c>
      <c r="H333" s="455">
        <v>5</v>
      </c>
      <c r="I333" s="159">
        <v>7</v>
      </c>
      <c r="J333" s="159">
        <v>1</v>
      </c>
      <c r="K333" s="159">
        <v>9</v>
      </c>
      <c r="L333" s="498"/>
      <c r="M333" s="236" t="s">
        <v>210</v>
      </c>
      <c r="N333" s="236" t="s">
        <v>210</v>
      </c>
      <c r="O333" s="236" t="s">
        <v>210</v>
      </c>
      <c r="P333" s="236" t="s">
        <v>210</v>
      </c>
      <c r="Q333" s="236" t="s">
        <v>210</v>
      </c>
      <c r="R333" s="236" t="s">
        <v>210</v>
      </c>
      <c r="S333" s="499"/>
      <c r="T333" s="499"/>
      <c r="U333" s="499"/>
      <c r="V333" s="498"/>
      <c r="W333" s="236" t="s">
        <v>210</v>
      </c>
      <c r="X333" s="236" t="s">
        <v>210</v>
      </c>
      <c r="Y333" s="236" t="s">
        <v>210</v>
      </c>
      <c r="Z333" s="236" t="s">
        <v>210</v>
      </c>
      <c r="AA333" s="236">
        <v>2</v>
      </c>
      <c r="AB333" s="455">
        <v>2</v>
      </c>
      <c r="AC333" s="159">
        <v>5</v>
      </c>
      <c r="AD333" s="159"/>
      <c r="AE333" s="159">
        <v>5</v>
      </c>
      <c r="AF333" s="498"/>
      <c r="AG333" s="236">
        <v>2</v>
      </c>
      <c r="AH333" s="236">
        <v>4</v>
      </c>
      <c r="AI333" s="236">
        <v>1</v>
      </c>
      <c r="AJ333" s="236">
        <v>3</v>
      </c>
      <c r="AK333" s="500">
        <v>3</v>
      </c>
      <c r="AL333" s="501">
        <v>2</v>
      </c>
      <c r="AM333" s="501">
        <v>1</v>
      </c>
      <c r="AN333" s="501">
        <v>4</v>
      </c>
    </row>
    <row r="334" spans="1:40">
      <c r="A334" s="8" t="s">
        <v>16</v>
      </c>
      <c r="B334" s="8"/>
      <c r="C334" s="8" t="s">
        <v>371</v>
      </c>
      <c r="D334" s="236">
        <v>9</v>
      </c>
      <c r="E334" s="236">
        <v>6</v>
      </c>
      <c r="F334" s="236">
        <v>5</v>
      </c>
      <c r="G334" s="236">
        <v>3</v>
      </c>
      <c r="H334" s="455">
        <v>3</v>
      </c>
      <c r="I334" s="159">
        <v>5</v>
      </c>
      <c r="J334" s="159">
        <v>5</v>
      </c>
      <c r="K334" s="159">
        <v>6</v>
      </c>
      <c r="L334" s="498"/>
      <c r="M334" s="236" t="s">
        <v>210</v>
      </c>
      <c r="N334" s="236" t="s">
        <v>210</v>
      </c>
      <c r="O334" s="236" t="s">
        <v>210</v>
      </c>
      <c r="P334" s="236" t="s">
        <v>210</v>
      </c>
      <c r="Q334" s="236" t="s">
        <v>210</v>
      </c>
      <c r="R334" s="236" t="s">
        <v>210</v>
      </c>
      <c r="S334" s="499"/>
      <c r="T334" s="499"/>
      <c r="U334" s="499"/>
      <c r="V334" s="498"/>
      <c r="W334" s="236" t="s">
        <v>210</v>
      </c>
      <c r="X334" s="236" t="s">
        <v>210</v>
      </c>
      <c r="Y334" s="236" t="s">
        <v>210</v>
      </c>
      <c r="Z334" s="236" t="s">
        <v>210</v>
      </c>
      <c r="AA334" s="236" t="s">
        <v>210</v>
      </c>
      <c r="AB334" s="236" t="s">
        <v>210</v>
      </c>
      <c r="AC334" s="499"/>
      <c r="AD334" s="499"/>
      <c r="AE334" s="499"/>
      <c r="AF334" s="498"/>
      <c r="AG334" s="236">
        <v>9</v>
      </c>
      <c r="AH334" s="236">
        <v>6</v>
      </c>
      <c r="AI334" s="236">
        <v>5</v>
      </c>
      <c r="AJ334" s="236">
        <v>3</v>
      </c>
      <c r="AK334" s="500">
        <v>3</v>
      </c>
      <c r="AL334" s="501">
        <v>5</v>
      </c>
      <c r="AM334" s="501">
        <v>5</v>
      </c>
      <c r="AN334" s="501">
        <v>6</v>
      </c>
    </row>
    <row r="335" spans="1:40">
      <c r="A335" s="8" t="s">
        <v>16</v>
      </c>
      <c r="B335" s="8"/>
      <c r="C335" s="8" t="s">
        <v>372</v>
      </c>
      <c r="D335" s="236">
        <v>2</v>
      </c>
      <c r="E335" s="236">
        <v>1</v>
      </c>
      <c r="F335" s="236" t="s">
        <v>210</v>
      </c>
      <c r="G335" s="236">
        <v>2</v>
      </c>
      <c r="H335" s="455">
        <v>2</v>
      </c>
      <c r="I335" s="159">
        <v>5</v>
      </c>
      <c r="J335" s="159">
        <v>6</v>
      </c>
      <c r="K335" s="159"/>
      <c r="L335" s="498"/>
      <c r="M335" s="236">
        <v>2</v>
      </c>
      <c r="N335" s="236">
        <v>2</v>
      </c>
      <c r="O335" s="236" t="s">
        <v>210</v>
      </c>
      <c r="P335" s="236" t="s">
        <v>210</v>
      </c>
      <c r="Q335" s="236" t="s">
        <v>210</v>
      </c>
      <c r="R335" s="455">
        <v>1</v>
      </c>
      <c r="S335" s="159">
        <v>2</v>
      </c>
      <c r="T335" s="159">
        <v>3</v>
      </c>
      <c r="U335" s="159"/>
      <c r="V335" s="498"/>
      <c r="W335" s="236" t="s">
        <v>210</v>
      </c>
      <c r="X335" s="236" t="s">
        <v>210</v>
      </c>
      <c r="Y335" s="236" t="s">
        <v>210</v>
      </c>
      <c r="Z335" s="236" t="s">
        <v>210</v>
      </c>
      <c r="AA335" s="236">
        <v>2</v>
      </c>
      <c r="AB335" s="236" t="s">
        <v>210</v>
      </c>
      <c r="AC335" s="499"/>
      <c r="AD335" s="499"/>
      <c r="AE335" s="499"/>
      <c r="AF335" s="498"/>
      <c r="AG335" s="236" t="s">
        <v>210</v>
      </c>
      <c r="AH335" s="236">
        <v>1</v>
      </c>
      <c r="AI335" s="236" t="s">
        <v>210</v>
      </c>
      <c r="AJ335" s="236" t="s">
        <v>210</v>
      </c>
      <c r="AK335" s="455">
        <v>1</v>
      </c>
      <c r="AL335" s="159">
        <v>3</v>
      </c>
      <c r="AM335" s="159">
        <v>3</v>
      </c>
      <c r="AN335" s="501"/>
    </row>
    <row r="336" spans="1:40">
      <c r="A336" s="8" t="s">
        <v>16</v>
      </c>
      <c r="B336" s="8"/>
      <c r="C336" s="8" t="s">
        <v>373</v>
      </c>
      <c r="D336" s="236" t="s">
        <v>210</v>
      </c>
      <c r="E336" s="236" t="s">
        <v>210</v>
      </c>
      <c r="F336" s="236" t="s">
        <v>210</v>
      </c>
      <c r="G336" s="236" t="s">
        <v>210</v>
      </c>
      <c r="H336" s="236" t="s">
        <v>210</v>
      </c>
      <c r="I336" s="499"/>
      <c r="J336" s="499"/>
      <c r="K336" s="502"/>
      <c r="L336" s="498"/>
      <c r="M336" s="236" t="s">
        <v>210</v>
      </c>
      <c r="N336" s="236" t="s">
        <v>210</v>
      </c>
      <c r="O336" s="236" t="s">
        <v>210</v>
      </c>
      <c r="P336" s="236" t="s">
        <v>210</v>
      </c>
      <c r="Q336" s="236" t="s">
        <v>210</v>
      </c>
      <c r="R336" s="236" t="s">
        <v>210</v>
      </c>
      <c r="S336" s="499"/>
      <c r="T336" s="499"/>
      <c r="U336" s="502"/>
      <c r="V336" s="498"/>
      <c r="W336" s="236" t="s">
        <v>210</v>
      </c>
      <c r="X336" s="236" t="s">
        <v>210</v>
      </c>
      <c r="Y336" s="236" t="s">
        <v>210</v>
      </c>
      <c r="Z336" s="236" t="s">
        <v>210</v>
      </c>
      <c r="AA336" s="236" t="s">
        <v>210</v>
      </c>
      <c r="AB336" s="236" t="s">
        <v>210</v>
      </c>
      <c r="AC336" s="499"/>
      <c r="AD336" s="499"/>
      <c r="AE336" s="502"/>
      <c r="AF336" s="498"/>
      <c r="AG336" s="236" t="s">
        <v>210</v>
      </c>
      <c r="AH336" s="236" t="s">
        <v>210</v>
      </c>
      <c r="AI336" s="236" t="s">
        <v>210</v>
      </c>
      <c r="AJ336" s="236" t="s">
        <v>210</v>
      </c>
      <c r="AK336" s="236" t="s">
        <v>210</v>
      </c>
      <c r="AL336" s="499"/>
      <c r="AM336" s="499"/>
      <c r="AN336" s="502"/>
    </row>
    <row r="337" spans="1:40">
      <c r="A337" s="8" t="s">
        <v>16</v>
      </c>
      <c r="B337" s="8"/>
      <c r="C337" s="8" t="s">
        <v>374</v>
      </c>
      <c r="D337" s="236">
        <v>1</v>
      </c>
      <c r="E337" s="236" t="s">
        <v>210</v>
      </c>
      <c r="F337" s="236" t="s">
        <v>210</v>
      </c>
      <c r="G337" s="236" t="s">
        <v>210</v>
      </c>
      <c r="H337" s="236" t="s">
        <v>210</v>
      </c>
      <c r="I337" s="499">
        <v>2</v>
      </c>
      <c r="J337" s="499"/>
      <c r="K337" s="499"/>
      <c r="L337" s="498"/>
      <c r="M337" s="236">
        <v>1</v>
      </c>
      <c r="N337" s="236" t="s">
        <v>210</v>
      </c>
      <c r="O337" s="236" t="s">
        <v>210</v>
      </c>
      <c r="P337" s="236" t="s">
        <v>210</v>
      </c>
      <c r="Q337" s="236" t="s">
        <v>210</v>
      </c>
      <c r="R337" s="236" t="s">
        <v>210</v>
      </c>
      <c r="S337" s="499"/>
      <c r="T337" s="499"/>
      <c r="U337" s="499"/>
      <c r="V337" s="498"/>
      <c r="W337" s="236">
        <v>2</v>
      </c>
      <c r="X337" s="236">
        <v>1</v>
      </c>
      <c r="Y337" s="236" t="s">
        <v>210</v>
      </c>
      <c r="Z337" s="236" t="s">
        <v>210</v>
      </c>
      <c r="AA337" s="236" t="s">
        <v>210</v>
      </c>
      <c r="AB337" s="236" t="s">
        <v>210</v>
      </c>
      <c r="AC337" s="499"/>
      <c r="AD337" s="499"/>
      <c r="AE337" s="499"/>
      <c r="AF337" s="498"/>
      <c r="AG337" s="236" t="s">
        <v>210</v>
      </c>
      <c r="AH337" s="236" t="s">
        <v>210</v>
      </c>
      <c r="AI337" s="236" t="s">
        <v>210</v>
      </c>
      <c r="AJ337" s="236" t="s">
        <v>210</v>
      </c>
      <c r="AK337" s="236" t="s">
        <v>210</v>
      </c>
      <c r="AL337" s="499">
        <v>2</v>
      </c>
      <c r="AM337" s="499"/>
      <c r="AN337" s="501"/>
    </row>
    <row r="338" spans="1:40">
      <c r="A338" s="8" t="s">
        <v>16</v>
      </c>
      <c r="B338" s="8"/>
      <c r="C338" s="8" t="s">
        <v>375</v>
      </c>
      <c r="D338" s="236" t="s">
        <v>210</v>
      </c>
      <c r="E338" s="236" t="s">
        <v>210</v>
      </c>
      <c r="F338" s="236" t="s">
        <v>210</v>
      </c>
      <c r="G338" s="236" t="s">
        <v>210</v>
      </c>
      <c r="H338" s="236" t="s">
        <v>210</v>
      </c>
      <c r="I338" s="499"/>
      <c r="J338" s="499"/>
      <c r="K338" s="499"/>
      <c r="L338" s="498"/>
      <c r="M338" s="236" t="s">
        <v>210</v>
      </c>
      <c r="N338" s="236" t="s">
        <v>210</v>
      </c>
      <c r="O338" s="236" t="s">
        <v>210</v>
      </c>
      <c r="P338" s="236" t="s">
        <v>210</v>
      </c>
      <c r="Q338" s="236" t="s">
        <v>210</v>
      </c>
      <c r="R338" s="236" t="s">
        <v>210</v>
      </c>
      <c r="S338" s="499"/>
      <c r="T338" s="499"/>
      <c r="U338" s="499"/>
      <c r="V338" s="498"/>
      <c r="W338" s="236" t="s">
        <v>210</v>
      </c>
      <c r="X338" s="236" t="s">
        <v>210</v>
      </c>
      <c r="Y338" s="236" t="s">
        <v>210</v>
      </c>
      <c r="Z338" s="236" t="s">
        <v>210</v>
      </c>
      <c r="AA338" s="236" t="s">
        <v>210</v>
      </c>
      <c r="AB338" s="236" t="s">
        <v>210</v>
      </c>
      <c r="AC338" s="499"/>
      <c r="AD338" s="499"/>
      <c r="AE338" s="499"/>
      <c r="AF338" s="498"/>
      <c r="AG338" s="236" t="s">
        <v>210</v>
      </c>
      <c r="AH338" s="236" t="s">
        <v>210</v>
      </c>
      <c r="AI338" s="236" t="s">
        <v>210</v>
      </c>
      <c r="AJ338" s="236" t="s">
        <v>210</v>
      </c>
      <c r="AK338" s="236" t="s">
        <v>210</v>
      </c>
      <c r="AL338" s="499"/>
      <c r="AM338" s="499"/>
      <c r="AN338" s="501"/>
    </row>
    <row r="339" spans="1:40">
      <c r="A339" s="8" t="s">
        <v>16</v>
      </c>
      <c r="B339" s="8"/>
      <c r="C339" s="8" t="s">
        <v>376</v>
      </c>
      <c r="D339" s="236">
        <v>1</v>
      </c>
      <c r="E339" s="236">
        <v>4</v>
      </c>
      <c r="F339" s="236">
        <v>1</v>
      </c>
      <c r="G339" s="236">
        <v>6</v>
      </c>
      <c r="H339" s="455">
        <v>3</v>
      </c>
      <c r="I339" s="159">
        <v>4</v>
      </c>
      <c r="J339" s="159">
        <v>2</v>
      </c>
      <c r="K339" s="159">
        <v>2</v>
      </c>
      <c r="L339" s="498"/>
      <c r="M339" s="236" t="s">
        <v>210</v>
      </c>
      <c r="N339" s="236" t="s">
        <v>210</v>
      </c>
      <c r="O339" s="236" t="s">
        <v>210</v>
      </c>
      <c r="P339" s="236" t="s">
        <v>210</v>
      </c>
      <c r="Q339" s="236" t="s">
        <v>210</v>
      </c>
      <c r="R339" s="236" t="s">
        <v>210</v>
      </c>
      <c r="S339" s="499"/>
      <c r="T339" s="499"/>
      <c r="U339" s="499"/>
      <c r="V339" s="498"/>
      <c r="W339" s="236" t="s">
        <v>210</v>
      </c>
      <c r="X339" s="236" t="s">
        <v>210</v>
      </c>
      <c r="Y339" s="236">
        <v>2</v>
      </c>
      <c r="Z339" s="236" t="s">
        <v>210</v>
      </c>
      <c r="AA339" s="236">
        <v>1</v>
      </c>
      <c r="AB339" s="236" t="s">
        <v>210</v>
      </c>
      <c r="AC339" s="499">
        <v>2</v>
      </c>
      <c r="AD339" s="499"/>
      <c r="AE339" s="499"/>
      <c r="AF339" s="498"/>
      <c r="AG339" s="236">
        <v>1</v>
      </c>
      <c r="AH339" s="236">
        <v>2</v>
      </c>
      <c r="AI339" s="236">
        <v>1</v>
      </c>
      <c r="AJ339" s="236">
        <v>5</v>
      </c>
      <c r="AK339" s="500">
        <v>3</v>
      </c>
      <c r="AL339" s="501">
        <v>2</v>
      </c>
      <c r="AM339" s="501">
        <v>2</v>
      </c>
      <c r="AN339" s="501">
        <v>2</v>
      </c>
    </row>
    <row r="340" spans="1:40">
      <c r="A340" s="8" t="s">
        <v>16</v>
      </c>
      <c r="B340" s="8"/>
      <c r="C340" s="8" t="s">
        <v>377</v>
      </c>
      <c r="D340" s="236" t="s">
        <v>210</v>
      </c>
      <c r="E340" s="236" t="s">
        <v>210</v>
      </c>
      <c r="F340" s="236">
        <v>3</v>
      </c>
      <c r="G340" s="236">
        <v>12</v>
      </c>
      <c r="H340" s="455">
        <v>1</v>
      </c>
      <c r="I340" s="159">
        <v>5</v>
      </c>
      <c r="J340" s="159">
        <v>4</v>
      </c>
      <c r="K340" s="159">
        <v>4</v>
      </c>
      <c r="L340" s="498"/>
      <c r="M340" s="236" t="s">
        <v>210</v>
      </c>
      <c r="N340" s="236" t="s">
        <v>210</v>
      </c>
      <c r="O340" s="236" t="s">
        <v>210</v>
      </c>
      <c r="P340" s="236" t="s">
        <v>210</v>
      </c>
      <c r="Q340" s="236" t="s">
        <v>210</v>
      </c>
      <c r="R340" s="455">
        <v>1</v>
      </c>
      <c r="S340" s="159"/>
      <c r="T340" s="159"/>
      <c r="U340" s="159">
        <v>1</v>
      </c>
      <c r="V340" s="498"/>
      <c r="W340" s="236" t="s">
        <v>210</v>
      </c>
      <c r="X340" s="236" t="s">
        <v>210</v>
      </c>
      <c r="Y340" s="236" t="s">
        <v>210</v>
      </c>
      <c r="Z340" s="236">
        <v>2</v>
      </c>
      <c r="AA340" s="236">
        <v>9</v>
      </c>
      <c r="AB340" s="236" t="s">
        <v>210</v>
      </c>
      <c r="AC340" s="499">
        <v>4</v>
      </c>
      <c r="AD340" s="499">
        <v>4</v>
      </c>
      <c r="AE340" s="499">
        <v>3</v>
      </c>
      <c r="AF340" s="498"/>
      <c r="AG340" s="236" t="s">
        <v>210</v>
      </c>
      <c r="AH340" s="236" t="s">
        <v>210</v>
      </c>
      <c r="AI340" s="236">
        <v>1</v>
      </c>
      <c r="AJ340" s="236">
        <v>3</v>
      </c>
      <c r="AK340" s="236" t="s">
        <v>210</v>
      </c>
      <c r="AL340" s="499">
        <v>1</v>
      </c>
      <c r="AM340" s="499"/>
      <c r="AN340" s="501"/>
    </row>
    <row r="341" spans="1:40">
      <c r="A341" s="8" t="s">
        <v>16</v>
      </c>
      <c r="B341" s="8" t="s">
        <v>378</v>
      </c>
      <c r="C341" s="8"/>
      <c r="D341" s="236" t="s">
        <v>210</v>
      </c>
      <c r="E341" s="236" t="s">
        <v>210</v>
      </c>
      <c r="F341" s="236" t="s">
        <v>210</v>
      </c>
      <c r="G341" s="236" t="s">
        <v>210</v>
      </c>
      <c r="H341" s="455">
        <v>2</v>
      </c>
      <c r="I341" s="159"/>
      <c r="J341" s="159"/>
      <c r="K341" s="159"/>
      <c r="L341" s="498"/>
      <c r="M341" s="236">
        <v>9</v>
      </c>
      <c r="N341" s="236" t="s">
        <v>210</v>
      </c>
      <c r="O341" s="236" t="s">
        <v>210</v>
      </c>
      <c r="P341" s="236" t="s">
        <v>210</v>
      </c>
      <c r="Q341" s="236" t="s">
        <v>210</v>
      </c>
      <c r="R341" s="236" t="s">
        <v>210</v>
      </c>
      <c r="S341" s="499"/>
      <c r="T341" s="499"/>
      <c r="U341" s="499"/>
      <c r="V341" s="498"/>
      <c r="W341" s="236">
        <v>4</v>
      </c>
      <c r="X341" s="236" t="s">
        <v>210</v>
      </c>
      <c r="Y341" s="236" t="s">
        <v>210</v>
      </c>
      <c r="Z341" s="236" t="s">
        <v>210</v>
      </c>
      <c r="AA341" s="236" t="s">
        <v>210</v>
      </c>
      <c r="AB341" s="455">
        <v>1</v>
      </c>
      <c r="AC341" s="159"/>
      <c r="AD341" s="159"/>
      <c r="AE341" s="159"/>
      <c r="AF341" s="498"/>
      <c r="AG341" s="236" t="s">
        <v>210</v>
      </c>
      <c r="AH341" s="236" t="s">
        <v>210</v>
      </c>
      <c r="AI341" s="236" t="s">
        <v>210</v>
      </c>
      <c r="AJ341" s="236" t="s">
        <v>210</v>
      </c>
      <c r="AK341" s="455">
        <v>1</v>
      </c>
      <c r="AL341" s="159"/>
      <c r="AM341" s="159"/>
      <c r="AN341" s="501"/>
    </row>
    <row r="342" spans="1:40">
      <c r="A342" s="8" t="s">
        <v>16</v>
      </c>
      <c r="B342" s="8"/>
      <c r="C342" s="8" t="s">
        <v>379</v>
      </c>
      <c r="D342" s="236" t="s">
        <v>210</v>
      </c>
      <c r="E342" s="236" t="s">
        <v>210</v>
      </c>
      <c r="F342" s="236" t="s">
        <v>210</v>
      </c>
      <c r="G342" s="236" t="s">
        <v>210</v>
      </c>
      <c r="H342" s="236" t="s">
        <v>210</v>
      </c>
      <c r="I342" s="499"/>
      <c r="J342" s="499"/>
      <c r="K342" s="502"/>
      <c r="L342" s="498"/>
      <c r="M342" s="236" t="s">
        <v>210</v>
      </c>
      <c r="N342" s="236" t="s">
        <v>210</v>
      </c>
      <c r="O342" s="236" t="s">
        <v>210</v>
      </c>
      <c r="P342" s="236" t="s">
        <v>210</v>
      </c>
      <c r="Q342" s="236" t="s">
        <v>210</v>
      </c>
      <c r="R342" s="236" t="s">
        <v>210</v>
      </c>
      <c r="S342" s="499"/>
      <c r="T342" s="499"/>
      <c r="U342" s="502"/>
      <c r="V342" s="498"/>
      <c r="W342" s="236" t="s">
        <v>210</v>
      </c>
      <c r="X342" s="236" t="s">
        <v>210</v>
      </c>
      <c r="Y342" s="236" t="s">
        <v>210</v>
      </c>
      <c r="Z342" s="236" t="s">
        <v>210</v>
      </c>
      <c r="AA342" s="236" t="s">
        <v>210</v>
      </c>
      <c r="AB342" s="236" t="s">
        <v>210</v>
      </c>
      <c r="AC342" s="499"/>
      <c r="AD342" s="499"/>
      <c r="AE342" s="502"/>
      <c r="AF342" s="498"/>
      <c r="AG342" s="236" t="s">
        <v>210</v>
      </c>
      <c r="AH342" s="236" t="s">
        <v>210</v>
      </c>
      <c r="AI342" s="236" t="s">
        <v>210</v>
      </c>
      <c r="AJ342" s="236" t="s">
        <v>210</v>
      </c>
      <c r="AK342" s="236" t="s">
        <v>210</v>
      </c>
      <c r="AL342" s="499"/>
      <c r="AM342" s="499"/>
      <c r="AN342" s="502"/>
    </row>
    <row r="343" spans="1:40">
      <c r="A343" s="8" t="s">
        <v>16</v>
      </c>
      <c r="B343" s="8"/>
      <c r="C343" s="8" t="s">
        <v>380</v>
      </c>
      <c r="D343" s="236" t="s">
        <v>210</v>
      </c>
      <c r="E343" s="236" t="s">
        <v>210</v>
      </c>
      <c r="F343" s="236" t="s">
        <v>210</v>
      </c>
      <c r="G343" s="236" t="s">
        <v>210</v>
      </c>
      <c r="H343" s="236" t="s">
        <v>210</v>
      </c>
      <c r="I343" s="499"/>
      <c r="J343" s="499"/>
      <c r="K343" s="499"/>
      <c r="L343" s="498"/>
      <c r="M343" s="236" t="s">
        <v>210</v>
      </c>
      <c r="N343" s="236" t="s">
        <v>210</v>
      </c>
      <c r="O343" s="236" t="s">
        <v>210</v>
      </c>
      <c r="P343" s="236" t="s">
        <v>210</v>
      </c>
      <c r="Q343" s="236" t="s">
        <v>210</v>
      </c>
      <c r="R343" s="236" t="s">
        <v>210</v>
      </c>
      <c r="S343" s="499"/>
      <c r="T343" s="499"/>
      <c r="U343" s="499"/>
      <c r="V343" s="498"/>
      <c r="W343" s="236" t="s">
        <v>210</v>
      </c>
      <c r="X343" s="236" t="s">
        <v>210</v>
      </c>
      <c r="Y343" s="236" t="s">
        <v>210</v>
      </c>
      <c r="Z343" s="236" t="s">
        <v>210</v>
      </c>
      <c r="AA343" s="236" t="s">
        <v>210</v>
      </c>
      <c r="AB343" s="236" t="s">
        <v>210</v>
      </c>
      <c r="AC343" s="499">
        <v>1</v>
      </c>
      <c r="AD343" s="499"/>
      <c r="AE343" s="499"/>
      <c r="AF343" s="498"/>
      <c r="AG343" s="236" t="s">
        <v>210</v>
      </c>
      <c r="AH343" s="236" t="s">
        <v>210</v>
      </c>
      <c r="AI343" s="236" t="s">
        <v>210</v>
      </c>
      <c r="AJ343" s="236" t="s">
        <v>210</v>
      </c>
      <c r="AK343" s="236" t="s">
        <v>210</v>
      </c>
      <c r="AL343" s="499"/>
      <c r="AM343" s="499"/>
      <c r="AN343" s="501"/>
    </row>
    <row r="344" spans="1:40">
      <c r="A344" s="8" t="s">
        <v>16</v>
      </c>
      <c r="B344" s="8"/>
      <c r="C344" s="8" t="s">
        <v>382</v>
      </c>
      <c r="D344" s="236">
        <v>13</v>
      </c>
      <c r="E344" s="236" t="s">
        <v>210</v>
      </c>
      <c r="F344" s="236">
        <v>2</v>
      </c>
      <c r="G344" s="236">
        <v>5</v>
      </c>
      <c r="H344" s="455">
        <v>10</v>
      </c>
      <c r="I344" s="159">
        <v>1</v>
      </c>
      <c r="J344" s="159">
        <v>12</v>
      </c>
      <c r="K344" s="159">
        <v>7</v>
      </c>
      <c r="L344" s="498"/>
      <c r="M344" s="236">
        <v>9</v>
      </c>
      <c r="N344" s="236">
        <v>2</v>
      </c>
      <c r="O344" s="236" t="s">
        <v>210</v>
      </c>
      <c r="P344" s="236" t="s">
        <v>210</v>
      </c>
      <c r="Q344" s="236">
        <v>1</v>
      </c>
      <c r="R344" s="500">
        <v>1</v>
      </c>
      <c r="S344" s="501"/>
      <c r="T344" s="501">
        <v>2</v>
      </c>
      <c r="U344" s="501">
        <v>1</v>
      </c>
      <c r="V344" s="498"/>
      <c r="W344" s="236">
        <v>4</v>
      </c>
      <c r="X344" s="236">
        <v>3</v>
      </c>
      <c r="Y344" s="236" t="s">
        <v>210</v>
      </c>
      <c r="Z344" s="236" t="s">
        <v>210</v>
      </c>
      <c r="AA344" s="236">
        <v>2</v>
      </c>
      <c r="AB344" s="500">
        <v>4</v>
      </c>
      <c r="AC344" s="501"/>
      <c r="AD344" s="501">
        <v>7</v>
      </c>
      <c r="AE344" s="501">
        <v>4</v>
      </c>
      <c r="AF344" s="498"/>
      <c r="AG344" s="236">
        <v>8</v>
      </c>
      <c r="AH344" s="236" t="s">
        <v>210</v>
      </c>
      <c r="AI344" s="236">
        <v>2</v>
      </c>
      <c r="AJ344" s="236">
        <v>2</v>
      </c>
      <c r="AK344" s="500">
        <v>5</v>
      </c>
      <c r="AL344" s="501">
        <v>1</v>
      </c>
      <c r="AM344" s="501">
        <v>4</v>
      </c>
      <c r="AN344" s="501">
        <v>2</v>
      </c>
    </row>
    <row r="345" spans="1:40">
      <c r="A345" s="8" t="s">
        <v>16</v>
      </c>
      <c r="B345" s="8"/>
      <c r="C345" s="8" t="s">
        <v>383</v>
      </c>
      <c r="D345" s="236" t="s">
        <v>210</v>
      </c>
      <c r="E345" s="236">
        <v>6</v>
      </c>
      <c r="F345" s="236" t="s">
        <v>210</v>
      </c>
      <c r="G345" s="236">
        <v>2</v>
      </c>
      <c r="H345" s="236" t="s">
        <v>210</v>
      </c>
      <c r="I345" s="499"/>
      <c r="J345" s="499"/>
      <c r="K345" s="499"/>
      <c r="L345" s="498"/>
      <c r="M345" s="236" t="s">
        <v>210</v>
      </c>
      <c r="N345" s="236" t="s">
        <v>210</v>
      </c>
      <c r="O345" s="236">
        <v>2</v>
      </c>
      <c r="P345" s="236" t="s">
        <v>210</v>
      </c>
      <c r="Q345" s="236" t="s">
        <v>210</v>
      </c>
      <c r="R345" s="236" t="s">
        <v>210</v>
      </c>
      <c r="S345" s="499"/>
      <c r="T345" s="499"/>
      <c r="U345" s="499"/>
      <c r="V345" s="498"/>
      <c r="W345" s="236" t="s">
        <v>210</v>
      </c>
      <c r="X345" s="236" t="s">
        <v>210</v>
      </c>
      <c r="Y345" s="236">
        <v>3</v>
      </c>
      <c r="Z345" s="236" t="s">
        <v>210</v>
      </c>
      <c r="AA345" s="236" t="s">
        <v>210</v>
      </c>
      <c r="AB345" s="236" t="s">
        <v>210</v>
      </c>
      <c r="AC345" s="499"/>
      <c r="AD345" s="499"/>
      <c r="AE345" s="499"/>
      <c r="AF345" s="498"/>
      <c r="AG345" s="236" t="s">
        <v>210</v>
      </c>
      <c r="AH345" s="236">
        <v>1</v>
      </c>
      <c r="AI345" s="236" t="s">
        <v>210</v>
      </c>
      <c r="AJ345" s="236">
        <v>2</v>
      </c>
      <c r="AK345" s="236" t="s">
        <v>210</v>
      </c>
      <c r="AL345" s="499"/>
      <c r="AM345" s="499"/>
      <c r="AN345" s="501"/>
    </row>
    <row r="346" spans="1:40">
      <c r="A346" s="8" t="s">
        <v>16</v>
      </c>
      <c r="B346" s="8"/>
      <c r="C346" s="8" t="s">
        <v>384</v>
      </c>
      <c r="D346" s="236">
        <v>1</v>
      </c>
      <c r="E346" s="236">
        <v>3</v>
      </c>
      <c r="F346" s="236">
        <v>2</v>
      </c>
      <c r="G346" s="236" t="s">
        <v>210</v>
      </c>
      <c r="H346" s="455">
        <v>1</v>
      </c>
      <c r="I346" s="159">
        <v>7</v>
      </c>
      <c r="J346" s="159">
        <v>4</v>
      </c>
      <c r="K346" s="159">
        <v>7</v>
      </c>
      <c r="L346" s="498"/>
      <c r="M346" s="236" t="s">
        <v>210</v>
      </c>
      <c r="N346" s="236" t="s">
        <v>210</v>
      </c>
      <c r="O346" s="236">
        <v>1</v>
      </c>
      <c r="P346" s="236" t="s">
        <v>210</v>
      </c>
      <c r="Q346" s="236" t="s">
        <v>210</v>
      </c>
      <c r="R346" s="236" t="s">
        <v>210</v>
      </c>
      <c r="S346" s="499"/>
      <c r="T346" s="499"/>
      <c r="U346" s="499">
        <v>5</v>
      </c>
      <c r="V346" s="498"/>
      <c r="W346" s="236" t="s">
        <v>210</v>
      </c>
      <c r="X346" s="236" t="s">
        <v>210</v>
      </c>
      <c r="Y346" s="236" t="s">
        <v>210</v>
      </c>
      <c r="Z346" s="236">
        <v>1</v>
      </c>
      <c r="AA346" s="236" t="s">
        <v>210</v>
      </c>
      <c r="AB346" s="236" t="s">
        <v>210</v>
      </c>
      <c r="AC346" s="499"/>
      <c r="AD346" s="499"/>
      <c r="AE346" s="499"/>
      <c r="AF346" s="498"/>
      <c r="AG346" s="236">
        <v>1</v>
      </c>
      <c r="AH346" s="236">
        <v>2</v>
      </c>
      <c r="AI346" s="236">
        <v>1</v>
      </c>
      <c r="AJ346" s="236" t="s">
        <v>210</v>
      </c>
      <c r="AK346" s="500">
        <v>1</v>
      </c>
      <c r="AL346" s="501">
        <v>7</v>
      </c>
      <c r="AM346" s="501">
        <v>4</v>
      </c>
      <c r="AN346" s="501">
        <v>2</v>
      </c>
    </row>
    <row r="347" spans="1:40">
      <c r="A347" s="8" t="s">
        <v>16</v>
      </c>
      <c r="B347" s="8"/>
      <c r="C347" s="8" t="s">
        <v>385</v>
      </c>
      <c r="D347" s="236">
        <v>1</v>
      </c>
      <c r="E347" s="236">
        <v>2</v>
      </c>
      <c r="F347" s="236">
        <v>1</v>
      </c>
      <c r="G347" s="236">
        <v>4</v>
      </c>
      <c r="H347" s="236" t="s">
        <v>210</v>
      </c>
      <c r="I347" s="499">
        <v>4</v>
      </c>
      <c r="J347" s="499">
        <v>3</v>
      </c>
      <c r="K347" s="499"/>
      <c r="L347" s="498"/>
      <c r="M347" s="236" t="s">
        <v>210</v>
      </c>
      <c r="N347" s="236" t="s">
        <v>210</v>
      </c>
      <c r="O347" s="236" t="s">
        <v>210</v>
      </c>
      <c r="P347" s="236" t="s">
        <v>210</v>
      </c>
      <c r="Q347" s="236" t="s">
        <v>210</v>
      </c>
      <c r="R347" s="236" t="s">
        <v>210</v>
      </c>
      <c r="S347" s="499"/>
      <c r="T347" s="499"/>
      <c r="U347" s="499"/>
      <c r="V347" s="498"/>
      <c r="W347" s="236" t="s">
        <v>210</v>
      </c>
      <c r="X347" s="236">
        <v>1</v>
      </c>
      <c r="Y347" s="236">
        <v>2</v>
      </c>
      <c r="Z347" s="236">
        <v>1</v>
      </c>
      <c r="AA347" s="236">
        <v>1</v>
      </c>
      <c r="AB347" s="236" t="s">
        <v>210</v>
      </c>
      <c r="AC347" s="499">
        <v>2</v>
      </c>
      <c r="AD347" s="499">
        <v>3</v>
      </c>
      <c r="AE347" s="499"/>
      <c r="AF347" s="498"/>
      <c r="AG347" s="236" t="s">
        <v>210</v>
      </c>
      <c r="AH347" s="236" t="s">
        <v>210</v>
      </c>
      <c r="AI347" s="236" t="s">
        <v>210</v>
      </c>
      <c r="AJ347" s="236">
        <v>3</v>
      </c>
      <c r="AK347" s="236" t="s">
        <v>210</v>
      </c>
      <c r="AL347" s="499">
        <v>2</v>
      </c>
      <c r="AM347" s="499"/>
      <c r="AN347" s="501"/>
    </row>
    <row r="348" spans="1:40">
      <c r="A348" s="8" t="s">
        <v>16</v>
      </c>
      <c r="B348" s="8"/>
      <c r="C348" s="8" t="s">
        <v>386</v>
      </c>
      <c r="D348" s="236" t="s">
        <v>210</v>
      </c>
      <c r="E348" s="236" t="s">
        <v>210</v>
      </c>
      <c r="F348" s="236" t="s">
        <v>210</v>
      </c>
      <c r="G348" s="236" t="s">
        <v>210</v>
      </c>
      <c r="H348" s="236" t="s">
        <v>210</v>
      </c>
      <c r="I348" s="499"/>
      <c r="J348" s="499"/>
      <c r="K348" s="499">
        <v>1</v>
      </c>
      <c r="L348" s="498"/>
      <c r="M348" s="236" t="s">
        <v>210</v>
      </c>
      <c r="N348" s="236" t="s">
        <v>210</v>
      </c>
      <c r="O348" s="236" t="s">
        <v>210</v>
      </c>
      <c r="P348" s="236" t="s">
        <v>210</v>
      </c>
      <c r="Q348" s="236" t="s">
        <v>210</v>
      </c>
      <c r="R348" s="236" t="s">
        <v>210</v>
      </c>
      <c r="S348" s="499"/>
      <c r="T348" s="499"/>
      <c r="U348" s="499"/>
      <c r="V348" s="498"/>
      <c r="W348" s="236" t="s">
        <v>210</v>
      </c>
      <c r="X348" s="236" t="s">
        <v>210</v>
      </c>
      <c r="Y348" s="236" t="s">
        <v>210</v>
      </c>
      <c r="Z348" s="236" t="s">
        <v>210</v>
      </c>
      <c r="AA348" s="236" t="s">
        <v>210</v>
      </c>
      <c r="AB348" s="236" t="s">
        <v>210</v>
      </c>
      <c r="AC348" s="499"/>
      <c r="AD348" s="499"/>
      <c r="AE348" s="499">
        <v>1</v>
      </c>
      <c r="AF348" s="498"/>
      <c r="AG348" s="236" t="s">
        <v>210</v>
      </c>
      <c r="AH348" s="236" t="s">
        <v>210</v>
      </c>
      <c r="AI348" s="236" t="s">
        <v>210</v>
      </c>
      <c r="AJ348" s="236" t="s">
        <v>210</v>
      </c>
      <c r="AK348" s="236" t="s">
        <v>210</v>
      </c>
      <c r="AL348" s="499"/>
      <c r="AM348" s="499"/>
      <c r="AN348" s="501"/>
    </row>
    <row r="349" spans="1:40">
      <c r="A349" s="8" t="s">
        <v>16</v>
      </c>
      <c r="B349" s="8"/>
      <c r="C349" s="36" t="s">
        <v>544</v>
      </c>
      <c r="D349" s="236">
        <v>1</v>
      </c>
      <c r="E349" s="236">
        <v>2</v>
      </c>
      <c r="F349" s="236" t="s">
        <v>210</v>
      </c>
      <c r="G349" s="236" t="s">
        <v>210</v>
      </c>
      <c r="H349" s="236" t="s">
        <v>210</v>
      </c>
      <c r="I349" s="499">
        <v>1</v>
      </c>
      <c r="J349" s="499">
        <v>4</v>
      </c>
      <c r="K349" s="499">
        <v>1</v>
      </c>
      <c r="L349" s="498"/>
      <c r="M349" s="236" t="s">
        <v>210</v>
      </c>
      <c r="N349" s="236" t="s">
        <v>210</v>
      </c>
      <c r="O349" s="236" t="s">
        <v>210</v>
      </c>
      <c r="P349" s="236" t="s">
        <v>210</v>
      </c>
      <c r="Q349" s="236" t="s">
        <v>210</v>
      </c>
      <c r="R349" s="236" t="s">
        <v>210</v>
      </c>
      <c r="S349" s="499"/>
      <c r="T349" s="499"/>
      <c r="U349" s="499"/>
      <c r="V349" s="498"/>
      <c r="W349" s="236" t="s">
        <v>210</v>
      </c>
      <c r="X349" s="236" t="s">
        <v>210</v>
      </c>
      <c r="Y349" s="236">
        <v>1</v>
      </c>
      <c r="Z349" s="236" t="s">
        <v>210</v>
      </c>
      <c r="AA349" s="236" t="s">
        <v>210</v>
      </c>
      <c r="AB349" s="236" t="s">
        <v>210</v>
      </c>
      <c r="AC349" s="499"/>
      <c r="AD349" s="499"/>
      <c r="AE349" s="499">
        <v>1</v>
      </c>
      <c r="AF349" s="498"/>
      <c r="AG349" s="236">
        <v>1</v>
      </c>
      <c r="AH349" s="236">
        <v>1</v>
      </c>
      <c r="AI349" s="236" t="s">
        <v>210</v>
      </c>
      <c r="AJ349" s="236" t="s">
        <v>210</v>
      </c>
      <c r="AK349" s="236" t="s">
        <v>210</v>
      </c>
      <c r="AL349" s="499">
        <v>1</v>
      </c>
      <c r="AM349" s="499">
        <v>4</v>
      </c>
      <c r="AN349" s="501"/>
    </row>
    <row r="350" spans="1:40" s="2" customFormat="1">
      <c r="A350" s="9" t="s">
        <v>764</v>
      </c>
      <c r="B350" s="8"/>
      <c r="C350" s="9"/>
      <c r="D350" s="503">
        <v>181</v>
      </c>
      <c r="E350" s="503">
        <v>174</v>
      </c>
      <c r="F350" s="503">
        <v>160</v>
      </c>
      <c r="G350" s="503">
        <v>244</v>
      </c>
      <c r="H350" s="440">
        <v>207</v>
      </c>
      <c r="I350" s="440">
        <v>261</v>
      </c>
      <c r="J350" s="440">
        <f>SUM(J273:J349)</f>
        <v>221</v>
      </c>
      <c r="K350" s="440">
        <f>SUM(K273:K349)</f>
        <v>190</v>
      </c>
      <c r="L350" s="504"/>
      <c r="M350" s="503">
        <v>41</v>
      </c>
      <c r="N350" s="503">
        <v>42</v>
      </c>
      <c r="O350" s="503">
        <v>40</v>
      </c>
      <c r="P350" s="503">
        <v>25</v>
      </c>
      <c r="Q350" s="503">
        <v>36</v>
      </c>
      <c r="R350" s="440">
        <v>42</v>
      </c>
      <c r="S350" s="440">
        <v>52</v>
      </c>
      <c r="T350" s="440">
        <f>SUM(T273:T349)</f>
        <v>53</v>
      </c>
      <c r="U350" s="440">
        <f>SUM(U273:U349)</f>
        <v>57</v>
      </c>
      <c r="V350" s="504"/>
      <c r="W350" s="503">
        <v>37</v>
      </c>
      <c r="X350" s="503">
        <v>40</v>
      </c>
      <c r="Y350" s="503">
        <v>46</v>
      </c>
      <c r="Z350" s="503">
        <v>35</v>
      </c>
      <c r="AA350" s="503">
        <v>72</v>
      </c>
      <c r="AB350" s="440">
        <v>59</v>
      </c>
      <c r="AC350" s="440">
        <v>85</v>
      </c>
      <c r="AD350" s="440">
        <f>SUM(AD273:AD349)</f>
        <v>73</v>
      </c>
      <c r="AE350" s="440">
        <f>SUM(AE273:AE349)</f>
        <v>49</v>
      </c>
      <c r="AF350" s="504"/>
      <c r="AG350" s="503">
        <v>99</v>
      </c>
      <c r="AH350" s="503">
        <v>88</v>
      </c>
      <c r="AI350" s="503">
        <v>100</v>
      </c>
      <c r="AJ350" s="503">
        <v>136</v>
      </c>
      <c r="AK350" s="440">
        <v>106</v>
      </c>
      <c r="AL350" s="440">
        <v>131</v>
      </c>
      <c r="AM350" s="440">
        <f>SUM(AM273:AM349)</f>
        <v>96</v>
      </c>
      <c r="AN350" s="505">
        <f>SUM(AN274:AN349)</f>
        <v>84</v>
      </c>
    </row>
    <row r="351" spans="1:40">
      <c r="A351" s="8" t="s">
        <v>18</v>
      </c>
      <c r="B351" s="8"/>
      <c r="C351" s="8" t="s">
        <v>519</v>
      </c>
      <c r="D351" s="236">
        <v>3</v>
      </c>
      <c r="E351" s="236">
        <v>1</v>
      </c>
      <c r="F351" s="236">
        <v>2</v>
      </c>
      <c r="G351" s="236">
        <v>8</v>
      </c>
      <c r="H351" s="455">
        <v>3</v>
      </c>
      <c r="I351" s="159">
        <v>10</v>
      </c>
      <c r="J351" s="159">
        <v>7</v>
      </c>
      <c r="K351" s="159">
        <v>11</v>
      </c>
      <c r="L351" s="498"/>
      <c r="M351" s="236" t="s">
        <v>210</v>
      </c>
      <c r="N351" s="236" t="s">
        <v>210</v>
      </c>
      <c r="O351" s="236" t="s">
        <v>210</v>
      </c>
      <c r="P351" s="236" t="s">
        <v>210</v>
      </c>
      <c r="Q351" s="236" t="s">
        <v>210</v>
      </c>
      <c r="R351" s="236" t="s">
        <v>210</v>
      </c>
      <c r="S351" s="499"/>
      <c r="T351" s="499"/>
      <c r="U351" s="499"/>
      <c r="V351" s="498"/>
      <c r="W351" s="236">
        <v>5</v>
      </c>
      <c r="X351" s="236">
        <v>3</v>
      </c>
      <c r="Y351" s="236" t="s">
        <v>210</v>
      </c>
      <c r="Z351" s="236" t="s">
        <v>210</v>
      </c>
      <c r="AA351" s="236">
        <v>4</v>
      </c>
      <c r="AB351" s="236" t="s">
        <v>210</v>
      </c>
      <c r="AC351" s="499">
        <v>7</v>
      </c>
      <c r="AD351" s="499">
        <v>3</v>
      </c>
      <c r="AE351" s="499">
        <v>2</v>
      </c>
      <c r="AF351" s="498"/>
      <c r="AG351" s="236" t="s">
        <v>210</v>
      </c>
      <c r="AH351" s="236">
        <v>1</v>
      </c>
      <c r="AI351" s="236">
        <v>2</v>
      </c>
      <c r="AJ351" s="236">
        <v>4</v>
      </c>
      <c r="AK351" s="500">
        <v>3</v>
      </c>
      <c r="AL351" s="501">
        <v>3</v>
      </c>
      <c r="AM351" s="501">
        <v>4</v>
      </c>
      <c r="AN351" s="501">
        <v>9</v>
      </c>
    </row>
    <row r="352" spans="1:40">
      <c r="A352" s="8" t="s">
        <v>18</v>
      </c>
      <c r="B352" s="9" t="s">
        <v>387</v>
      </c>
      <c r="C352" s="8" t="s">
        <v>601</v>
      </c>
      <c r="D352" s="236">
        <v>9</v>
      </c>
      <c r="E352" s="236">
        <v>12</v>
      </c>
      <c r="F352" s="236">
        <v>6</v>
      </c>
      <c r="G352" s="236">
        <v>23</v>
      </c>
      <c r="H352" s="455">
        <v>23</v>
      </c>
      <c r="I352" s="159">
        <v>22</v>
      </c>
      <c r="J352" s="159">
        <v>28</v>
      </c>
      <c r="K352" s="159">
        <v>27</v>
      </c>
      <c r="L352" s="498"/>
      <c r="M352" s="236" t="s">
        <v>210</v>
      </c>
      <c r="N352" s="236" t="s">
        <v>210</v>
      </c>
      <c r="O352" s="236" t="s">
        <v>210</v>
      </c>
      <c r="P352" s="236">
        <v>1</v>
      </c>
      <c r="Q352" s="236">
        <v>5</v>
      </c>
      <c r="R352" s="455">
        <v>2</v>
      </c>
      <c r="S352" s="159">
        <v>2</v>
      </c>
      <c r="T352" s="159">
        <v>4</v>
      </c>
      <c r="U352" s="159">
        <v>2</v>
      </c>
      <c r="V352" s="498"/>
      <c r="W352" s="236">
        <v>4</v>
      </c>
      <c r="X352" s="236">
        <v>3</v>
      </c>
      <c r="Y352" s="236">
        <v>5</v>
      </c>
      <c r="Z352" s="236">
        <v>4</v>
      </c>
      <c r="AA352" s="236">
        <v>10</v>
      </c>
      <c r="AB352" s="500">
        <v>13</v>
      </c>
      <c r="AC352" s="501">
        <v>11</v>
      </c>
      <c r="AD352" s="501">
        <v>15</v>
      </c>
      <c r="AE352" s="501">
        <v>11</v>
      </c>
      <c r="AF352" s="498"/>
      <c r="AG352" s="236">
        <v>6</v>
      </c>
      <c r="AH352" s="236">
        <v>7</v>
      </c>
      <c r="AI352" s="236">
        <v>1</v>
      </c>
      <c r="AJ352" s="236">
        <v>8</v>
      </c>
      <c r="AK352" s="500">
        <v>8</v>
      </c>
      <c r="AL352" s="501">
        <v>9</v>
      </c>
      <c r="AM352" s="501">
        <v>9</v>
      </c>
      <c r="AN352" s="501">
        <v>14</v>
      </c>
    </row>
    <row r="353" spans="1:40">
      <c r="A353" s="8" t="s">
        <v>18</v>
      </c>
      <c r="B353" s="8" t="s">
        <v>388</v>
      </c>
      <c r="C353" s="8"/>
      <c r="D353" s="236" t="s">
        <v>210</v>
      </c>
      <c r="E353" s="236">
        <v>2</v>
      </c>
      <c r="F353" s="236">
        <v>2</v>
      </c>
      <c r="G353" s="236">
        <v>2</v>
      </c>
      <c r="H353" s="455">
        <v>3</v>
      </c>
      <c r="I353" s="159">
        <v>4</v>
      </c>
      <c r="J353" s="159"/>
      <c r="K353" s="159">
        <v>3</v>
      </c>
      <c r="L353" s="498"/>
      <c r="M353" s="236" t="s">
        <v>210</v>
      </c>
      <c r="N353" s="236" t="s">
        <v>210</v>
      </c>
      <c r="O353" s="236" t="s">
        <v>210</v>
      </c>
      <c r="P353" s="236">
        <v>2</v>
      </c>
      <c r="Q353" s="236">
        <v>2</v>
      </c>
      <c r="R353" s="236" t="s">
        <v>210</v>
      </c>
      <c r="S353" s="499"/>
      <c r="T353" s="499"/>
      <c r="U353" s="499">
        <v>1</v>
      </c>
      <c r="V353" s="498"/>
      <c r="W353" s="236" t="s">
        <v>210</v>
      </c>
      <c r="X353" s="236" t="s">
        <v>210</v>
      </c>
      <c r="Y353" s="236" t="s">
        <v>210</v>
      </c>
      <c r="Z353" s="236" t="s">
        <v>210</v>
      </c>
      <c r="AA353" s="236" t="s">
        <v>210</v>
      </c>
      <c r="AB353" s="236" t="s">
        <v>210</v>
      </c>
      <c r="AC353" s="499"/>
      <c r="AD353" s="499"/>
      <c r="AE353" s="499"/>
      <c r="AF353" s="498"/>
      <c r="AG353" s="236" t="s">
        <v>210</v>
      </c>
      <c r="AH353" s="236">
        <v>2</v>
      </c>
      <c r="AI353" s="236" t="s">
        <v>210</v>
      </c>
      <c r="AJ353" s="236" t="s">
        <v>210</v>
      </c>
      <c r="AK353" s="455">
        <v>3</v>
      </c>
      <c r="AL353" s="159">
        <v>4</v>
      </c>
      <c r="AM353" s="159"/>
      <c r="AN353" s="501">
        <v>2</v>
      </c>
    </row>
    <row r="354" spans="1:40">
      <c r="A354" s="8" t="s">
        <v>18</v>
      </c>
      <c r="B354" s="8"/>
      <c r="C354" s="8" t="s">
        <v>545</v>
      </c>
      <c r="D354" s="236" t="s">
        <v>210</v>
      </c>
      <c r="E354" s="236" t="s">
        <v>210</v>
      </c>
      <c r="F354" s="236" t="s">
        <v>210</v>
      </c>
      <c r="G354" s="236" t="s">
        <v>210</v>
      </c>
      <c r="H354" s="236" t="s">
        <v>210</v>
      </c>
      <c r="I354" s="499"/>
      <c r="J354" s="499"/>
      <c r="K354" s="499"/>
      <c r="L354" s="498"/>
      <c r="M354" s="236" t="s">
        <v>210</v>
      </c>
      <c r="N354" s="236" t="s">
        <v>210</v>
      </c>
      <c r="O354" s="236" t="s">
        <v>210</v>
      </c>
      <c r="P354" s="236" t="s">
        <v>210</v>
      </c>
      <c r="Q354" s="236" t="s">
        <v>210</v>
      </c>
      <c r="R354" s="236" t="s">
        <v>210</v>
      </c>
      <c r="S354" s="499"/>
      <c r="T354" s="499"/>
      <c r="U354" s="499"/>
      <c r="V354" s="498"/>
      <c r="W354" s="236">
        <v>1</v>
      </c>
      <c r="X354" s="236" t="s">
        <v>210</v>
      </c>
      <c r="Y354" s="236" t="s">
        <v>210</v>
      </c>
      <c r="Z354" s="236" t="s">
        <v>210</v>
      </c>
      <c r="AA354" s="236" t="s">
        <v>210</v>
      </c>
      <c r="AB354" s="236" t="s">
        <v>210</v>
      </c>
      <c r="AC354" s="499"/>
      <c r="AD354" s="499"/>
      <c r="AE354" s="499"/>
      <c r="AF354" s="498"/>
      <c r="AG354" s="236" t="s">
        <v>210</v>
      </c>
      <c r="AH354" s="236" t="s">
        <v>210</v>
      </c>
      <c r="AI354" s="236" t="s">
        <v>210</v>
      </c>
      <c r="AJ354" s="236" t="s">
        <v>210</v>
      </c>
      <c r="AK354" s="236" t="s">
        <v>210</v>
      </c>
      <c r="AL354" s="499"/>
      <c r="AM354" s="499"/>
      <c r="AN354" s="501"/>
    </row>
    <row r="355" spans="1:40">
      <c r="A355" s="8" t="s">
        <v>18</v>
      </c>
      <c r="B355" s="8"/>
      <c r="C355" s="8" t="s">
        <v>389</v>
      </c>
      <c r="D355" s="236">
        <v>9</v>
      </c>
      <c r="E355" s="236">
        <v>8</v>
      </c>
      <c r="F355" s="236">
        <v>5</v>
      </c>
      <c r="G355" s="236">
        <v>5</v>
      </c>
      <c r="H355" s="455">
        <v>5</v>
      </c>
      <c r="I355" s="159">
        <v>12</v>
      </c>
      <c r="J355" s="159">
        <v>7</v>
      </c>
      <c r="K355" s="159">
        <v>9</v>
      </c>
      <c r="L355" s="498"/>
      <c r="M355" s="236">
        <v>1</v>
      </c>
      <c r="N355" s="236">
        <v>5</v>
      </c>
      <c r="O355" s="236">
        <v>2</v>
      </c>
      <c r="P355" s="236">
        <v>1</v>
      </c>
      <c r="Q355" s="236">
        <v>2</v>
      </c>
      <c r="R355" s="236" t="s">
        <v>210</v>
      </c>
      <c r="S355" s="499">
        <v>2</v>
      </c>
      <c r="T355" s="499">
        <v>1</v>
      </c>
      <c r="U355" s="499">
        <v>2</v>
      </c>
      <c r="V355" s="498"/>
      <c r="W355" s="236" t="s">
        <v>210</v>
      </c>
      <c r="X355" s="236">
        <v>1</v>
      </c>
      <c r="Y355" s="236">
        <v>1</v>
      </c>
      <c r="Z355" s="236">
        <v>1</v>
      </c>
      <c r="AA355" s="236" t="s">
        <v>210</v>
      </c>
      <c r="AB355" s="236" t="s">
        <v>210</v>
      </c>
      <c r="AC355" s="499">
        <v>2</v>
      </c>
      <c r="AD355" s="499"/>
      <c r="AE355" s="499"/>
      <c r="AF355" s="498"/>
      <c r="AG355" s="236">
        <v>3</v>
      </c>
      <c r="AH355" s="236">
        <v>5</v>
      </c>
      <c r="AI355" s="236">
        <v>3</v>
      </c>
      <c r="AJ355" s="236">
        <v>3</v>
      </c>
      <c r="AK355" s="500">
        <v>5</v>
      </c>
      <c r="AL355" s="501">
        <v>8</v>
      </c>
      <c r="AM355" s="501">
        <v>6</v>
      </c>
      <c r="AN355" s="501">
        <v>7</v>
      </c>
    </row>
    <row r="356" spans="1:40">
      <c r="A356" s="8" t="s">
        <v>18</v>
      </c>
      <c r="B356" s="8"/>
      <c r="C356" s="8" t="s">
        <v>390</v>
      </c>
      <c r="D356" s="236" t="s">
        <v>210</v>
      </c>
      <c r="E356" s="236" t="s">
        <v>210</v>
      </c>
      <c r="F356" s="236">
        <v>1</v>
      </c>
      <c r="G356" s="236" t="s">
        <v>210</v>
      </c>
      <c r="H356" s="236" t="s">
        <v>210</v>
      </c>
      <c r="I356" s="499"/>
      <c r="J356" s="499"/>
      <c r="K356" s="499"/>
      <c r="L356" s="498"/>
      <c r="M356" s="236" t="s">
        <v>210</v>
      </c>
      <c r="N356" s="236" t="s">
        <v>210</v>
      </c>
      <c r="O356" s="236" t="s">
        <v>210</v>
      </c>
      <c r="P356" s="236" t="s">
        <v>210</v>
      </c>
      <c r="Q356" s="236" t="s">
        <v>210</v>
      </c>
      <c r="R356" s="236" t="s">
        <v>210</v>
      </c>
      <c r="S356" s="499"/>
      <c r="T356" s="499"/>
      <c r="U356" s="499"/>
      <c r="V356" s="498"/>
      <c r="W356" s="236" t="s">
        <v>210</v>
      </c>
      <c r="X356" s="236" t="s">
        <v>210</v>
      </c>
      <c r="Y356" s="236" t="s">
        <v>210</v>
      </c>
      <c r="Z356" s="236" t="s">
        <v>210</v>
      </c>
      <c r="AA356" s="236" t="s">
        <v>210</v>
      </c>
      <c r="AB356" s="236" t="s">
        <v>210</v>
      </c>
      <c r="AC356" s="499"/>
      <c r="AD356" s="499"/>
      <c r="AE356" s="499"/>
      <c r="AF356" s="498"/>
      <c r="AG356" s="236" t="s">
        <v>210</v>
      </c>
      <c r="AH356" s="236" t="s">
        <v>210</v>
      </c>
      <c r="AI356" s="236">
        <v>1</v>
      </c>
      <c r="AJ356" s="236" t="s">
        <v>210</v>
      </c>
      <c r="AK356" s="236" t="s">
        <v>210</v>
      </c>
      <c r="AL356" s="499"/>
      <c r="AM356" s="499"/>
      <c r="AN356" s="501"/>
    </row>
    <row r="357" spans="1:40">
      <c r="A357" s="8" t="s">
        <v>18</v>
      </c>
      <c r="B357" s="8"/>
      <c r="C357" s="8" t="s">
        <v>391</v>
      </c>
      <c r="D357" s="236" t="s">
        <v>210</v>
      </c>
      <c r="E357" s="236">
        <v>1</v>
      </c>
      <c r="F357" s="236" t="s">
        <v>210</v>
      </c>
      <c r="G357" s="236">
        <v>1</v>
      </c>
      <c r="H357" s="455">
        <v>2</v>
      </c>
      <c r="I357" s="159">
        <v>2</v>
      </c>
      <c r="J357" s="159">
        <v>2</v>
      </c>
      <c r="K357" s="159">
        <v>3</v>
      </c>
      <c r="L357" s="498"/>
      <c r="M357" s="236" t="s">
        <v>210</v>
      </c>
      <c r="N357" s="236" t="s">
        <v>210</v>
      </c>
      <c r="O357" s="236" t="s">
        <v>210</v>
      </c>
      <c r="P357" s="236" t="s">
        <v>210</v>
      </c>
      <c r="Q357" s="236" t="s">
        <v>210</v>
      </c>
      <c r="R357" s="236" t="s">
        <v>210</v>
      </c>
      <c r="S357" s="499"/>
      <c r="T357" s="499"/>
      <c r="U357" s="499"/>
      <c r="V357" s="498"/>
      <c r="W357" s="236" t="s">
        <v>210</v>
      </c>
      <c r="X357" s="236" t="s">
        <v>210</v>
      </c>
      <c r="Y357" s="236" t="s">
        <v>210</v>
      </c>
      <c r="Z357" s="236" t="s">
        <v>210</v>
      </c>
      <c r="AA357" s="236">
        <v>1</v>
      </c>
      <c r="AB357" s="455">
        <v>1</v>
      </c>
      <c r="AC357" s="159">
        <v>1</v>
      </c>
      <c r="AD357" s="159">
        <v>1</v>
      </c>
      <c r="AE357" s="159">
        <v>1</v>
      </c>
      <c r="AF357" s="498"/>
      <c r="AG357" s="236" t="s">
        <v>210</v>
      </c>
      <c r="AH357" s="236">
        <v>1</v>
      </c>
      <c r="AI357" s="236" t="s">
        <v>210</v>
      </c>
      <c r="AJ357" s="236" t="s">
        <v>210</v>
      </c>
      <c r="AK357" s="455">
        <v>1</v>
      </c>
      <c r="AL357" s="159">
        <v>1</v>
      </c>
      <c r="AM357" s="159">
        <v>1</v>
      </c>
      <c r="AN357" s="501">
        <v>2</v>
      </c>
    </row>
    <row r="358" spans="1:40">
      <c r="A358" s="8" t="s">
        <v>18</v>
      </c>
      <c r="B358" s="8"/>
      <c r="C358" s="8" t="s">
        <v>392</v>
      </c>
      <c r="D358" s="236">
        <v>3</v>
      </c>
      <c r="E358" s="236">
        <v>3</v>
      </c>
      <c r="F358" s="236">
        <v>6</v>
      </c>
      <c r="G358" s="236">
        <v>1</v>
      </c>
      <c r="H358" s="455">
        <v>3</v>
      </c>
      <c r="I358" s="159">
        <v>3</v>
      </c>
      <c r="J358" s="159">
        <v>5</v>
      </c>
      <c r="K358" s="159">
        <v>3</v>
      </c>
      <c r="L358" s="498"/>
      <c r="M358" s="236" t="s">
        <v>210</v>
      </c>
      <c r="N358" s="236">
        <v>2</v>
      </c>
      <c r="O358" s="236">
        <v>1</v>
      </c>
      <c r="P358" s="236">
        <v>3</v>
      </c>
      <c r="Q358" s="236" t="s">
        <v>210</v>
      </c>
      <c r="R358" s="500">
        <v>2</v>
      </c>
      <c r="S358" s="501">
        <v>2</v>
      </c>
      <c r="T358" s="501">
        <v>4</v>
      </c>
      <c r="U358" s="501">
        <v>2</v>
      </c>
      <c r="V358" s="498"/>
      <c r="W358" s="236">
        <v>1</v>
      </c>
      <c r="X358" s="236">
        <v>1</v>
      </c>
      <c r="Y358" s="236">
        <v>2</v>
      </c>
      <c r="Z358" s="236">
        <v>1</v>
      </c>
      <c r="AA358" s="236" t="s">
        <v>210</v>
      </c>
      <c r="AB358" s="500">
        <v>1</v>
      </c>
      <c r="AC358" s="501">
        <v>1</v>
      </c>
      <c r="AD358" s="501">
        <v>1</v>
      </c>
      <c r="AE358" s="501"/>
      <c r="AF358" s="498"/>
      <c r="AG358" s="236" t="s">
        <v>210</v>
      </c>
      <c r="AH358" s="236" t="s">
        <v>210</v>
      </c>
      <c r="AI358" s="236">
        <v>2</v>
      </c>
      <c r="AJ358" s="236">
        <v>1</v>
      </c>
      <c r="AK358" s="236" t="s">
        <v>210</v>
      </c>
      <c r="AL358" s="499"/>
      <c r="AM358" s="499"/>
      <c r="AN358" s="501">
        <v>1</v>
      </c>
    </row>
    <row r="359" spans="1:40">
      <c r="A359" s="8" t="s">
        <v>18</v>
      </c>
      <c r="B359" s="8"/>
      <c r="C359" s="8" t="s">
        <v>546</v>
      </c>
      <c r="D359" s="236">
        <v>12</v>
      </c>
      <c r="E359" s="236">
        <v>5</v>
      </c>
      <c r="F359" s="236">
        <v>9</v>
      </c>
      <c r="G359" s="236">
        <v>5</v>
      </c>
      <c r="H359" s="455">
        <v>6</v>
      </c>
      <c r="I359" s="159">
        <v>6</v>
      </c>
      <c r="J359" s="159">
        <v>13</v>
      </c>
      <c r="K359" s="159">
        <v>15</v>
      </c>
      <c r="L359" s="498"/>
      <c r="M359" s="236" t="s">
        <v>210</v>
      </c>
      <c r="N359" s="236" t="s">
        <v>210</v>
      </c>
      <c r="O359" s="236" t="s">
        <v>210</v>
      </c>
      <c r="P359" s="236" t="s">
        <v>210</v>
      </c>
      <c r="Q359" s="236" t="s">
        <v>210</v>
      </c>
      <c r="R359" s="236" t="s">
        <v>210</v>
      </c>
      <c r="S359" s="499"/>
      <c r="T359" s="499"/>
      <c r="U359" s="499"/>
      <c r="V359" s="498"/>
      <c r="W359" s="236" t="s">
        <v>210</v>
      </c>
      <c r="X359" s="236">
        <v>2</v>
      </c>
      <c r="Y359" s="236">
        <v>1</v>
      </c>
      <c r="Z359" s="236" t="s">
        <v>210</v>
      </c>
      <c r="AA359" s="236">
        <v>1</v>
      </c>
      <c r="AB359" s="500">
        <v>1</v>
      </c>
      <c r="AC359" s="501">
        <v>2</v>
      </c>
      <c r="AD359" s="501">
        <v>3</v>
      </c>
      <c r="AE359" s="501">
        <v>4</v>
      </c>
      <c r="AF359" s="498"/>
      <c r="AG359" s="236">
        <v>10</v>
      </c>
      <c r="AH359" s="236">
        <v>4</v>
      </c>
      <c r="AI359" s="236">
        <v>9</v>
      </c>
      <c r="AJ359" s="236">
        <v>4</v>
      </c>
      <c r="AK359" s="500">
        <v>5</v>
      </c>
      <c r="AL359" s="501">
        <v>4</v>
      </c>
      <c r="AM359" s="501">
        <v>10</v>
      </c>
      <c r="AN359" s="501">
        <v>11</v>
      </c>
    </row>
    <row r="360" spans="1:40">
      <c r="A360" s="8" t="s">
        <v>18</v>
      </c>
      <c r="B360" s="8"/>
      <c r="C360" s="8" t="s">
        <v>395</v>
      </c>
      <c r="D360" s="236">
        <v>5</v>
      </c>
      <c r="E360" s="236">
        <v>9</v>
      </c>
      <c r="F360" s="236">
        <v>2</v>
      </c>
      <c r="G360" s="236">
        <v>6</v>
      </c>
      <c r="H360" s="455">
        <v>5</v>
      </c>
      <c r="I360" s="159">
        <v>7</v>
      </c>
      <c r="J360" s="159">
        <v>8</v>
      </c>
      <c r="K360" s="159">
        <v>12</v>
      </c>
      <c r="L360" s="498"/>
      <c r="M360" s="236" t="s">
        <v>210</v>
      </c>
      <c r="N360" s="236" t="s">
        <v>210</v>
      </c>
      <c r="O360" s="236" t="s">
        <v>210</v>
      </c>
      <c r="P360" s="236" t="s">
        <v>210</v>
      </c>
      <c r="Q360" s="236">
        <v>1</v>
      </c>
      <c r="R360" s="236" t="s">
        <v>210</v>
      </c>
      <c r="S360" s="499"/>
      <c r="T360" s="499"/>
      <c r="U360" s="499"/>
      <c r="V360" s="498"/>
      <c r="W360" s="236">
        <v>2</v>
      </c>
      <c r="X360" s="236">
        <v>2</v>
      </c>
      <c r="Y360" s="236">
        <v>3</v>
      </c>
      <c r="Z360" s="236">
        <v>1</v>
      </c>
      <c r="AA360" s="236">
        <v>3</v>
      </c>
      <c r="AB360" s="500">
        <v>1</v>
      </c>
      <c r="AC360" s="501">
        <v>3</v>
      </c>
      <c r="AD360" s="501">
        <v>1</v>
      </c>
      <c r="AE360" s="501">
        <v>9</v>
      </c>
      <c r="AF360" s="498"/>
      <c r="AG360" s="236">
        <v>3</v>
      </c>
      <c r="AH360" s="236">
        <v>6</v>
      </c>
      <c r="AI360" s="236">
        <v>1</v>
      </c>
      <c r="AJ360" s="236">
        <v>2</v>
      </c>
      <c r="AK360" s="500">
        <v>4</v>
      </c>
      <c r="AL360" s="501">
        <v>4</v>
      </c>
      <c r="AM360" s="501">
        <v>7</v>
      </c>
      <c r="AN360" s="501">
        <v>3</v>
      </c>
    </row>
    <row r="361" spans="1:40">
      <c r="A361" s="8" t="s">
        <v>18</v>
      </c>
      <c r="B361" s="8"/>
      <c r="C361" s="8" t="s">
        <v>396</v>
      </c>
      <c r="D361" s="236">
        <v>3</v>
      </c>
      <c r="E361" s="236">
        <v>1</v>
      </c>
      <c r="F361" s="236">
        <v>6</v>
      </c>
      <c r="G361" s="236">
        <v>1</v>
      </c>
      <c r="H361" s="455">
        <v>5</v>
      </c>
      <c r="I361" s="159">
        <v>2</v>
      </c>
      <c r="J361" s="159">
        <v>1</v>
      </c>
      <c r="K361" s="159"/>
      <c r="L361" s="498"/>
      <c r="M361" s="236" t="s">
        <v>210</v>
      </c>
      <c r="N361" s="236" t="s">
        <v>210</v>
      </c>
      <c r="O361" s="236" t="s">
        <v>210</v>
      </c>
      <c r="P361" s="236" t="s">
        <v>210</v>
      </c>
      <c r="Q361" s="236" t="s">
        <v>210</v>
      </c>
      <c r="R361" s="236" t="s">
        <v>210</v>
      </c>
      <c r="S361" s="499"/>
      <c r="T361" s="499"/>
      <c r="U361" s="499"/>
      <c r="V361" s="498"/>
      <c r="W361" s="236" t="s">
        <v>210</v>
      </c>
      <c r="X361" s="236" t="s">
        <v>210</v>
      </c>
      <c r="Y361" s="236" t="s">
        <v>210</v>
      </c>
      <c r="Z361" s="236">
        <v>3</v>
      </c>
      <c r="AA361" s="236" t="s">
        <v>210</v>
      </c>
      <c r="AB361" s="500">
        <v>1</v>
      </c>
      <c r="AC361" s="501"/>
      <c r="AD361" s="501"/>
      <c r="AE361" s="501"/>
      <c r="AF361" s="498"/>
      <c r="AG361" s="236">
        <v>3</v>
      </c>
      <c r="AH361" s="236">
        <v>1</v>
      </c>
      <c r="AI361" s="236">
        <v>3</v>
      </c>
      <c r="AJ361" s="236">
        <v>1</v>
      </c>
      <c r="AK361" s="500">
        <v>4</v>
      </c>
      <c r="AL361" s="501">
        <v>2</v>
      </c>
      <c r="AM361" s="501">
        <v>1</v>
      </c>
      <c r="AN361" s="501"/>
    </row>
    <row r="362" spans="1:40">
      <c r="A362" s="8" t="s">
        <v>18</v>
      </c>
      <c r="B362" s="8"/>
      <c r="C362" s="8" t="s">
        <v>397</v>
      </c>
      <c r="D362" s="236" t="s">
        <v>210</v>
      </c>
      <c r="E362" s="236" t="s">
        <v>210</v>
      </c>
      <c r="F362" s="236" t="s">
        <v>210</v>
      </c>
      <c r="G362" s="236" t="s">
        <v>210</v>
      </c>
      <c r="H362" s="236" t="s">
        <v>210</v>
      </c>
      <c r="I362" s="499"/>
      <c r="J362" s="499"/>
      <c r="K362" s="499"/>
      <c r="L362" s="498"/>
      <c r="M362" s="236" t="s">
        <v>210</v>
      </c>
      <c r="N362" s="236" t="s">
        <v>210</v>
      </c>
      <c r="O362" s="236" t="s">
        <v>210</v>
      </c>
      <c r="P362" s="236" t="s">
        <v>210</v>
      </c>
      <c r="Q362" s="236" t="s">
        <v>210</v>
      </c>
      <c r="R362" s="236" t="s">
        <v>210</v>
      </c>
      <c r="S362" s="499"/>
      <c r="T362" s="499"/>
      <c r="U362" s="499"/>
      <c r="V362" s="498"/>
      <c r="W362" s="236" t="s">
        <v>210</v>
      </c>
      <c r="X362" s="236" t="s">
        <v>210</v>
      </c>
      <c r="Y362" s="236" t="s">
        <v>210</v>
      </c>
      <c r="Z362" s="236" t="s">
        <v>210</v>
      </c>
      <c r="AA362" s="236" t="s">
        <v>210</v>
      </c>
      <c r="AB362" s="236" t="s">
        <v>210</v>
      </c>
      <c r="AC362" s="499"/>
      <c r="AD362" s="499"/>
      <c r="AE362" s="499"/>
      <c r="AF362" s="498"/>
      <c r="AG362" s="236" t="s">
        <v>210</v>
      </c>
      <c r="AH362" s="236" t="s">
        <v>210</v>
      </c>
      <c r="AI362" s="236" t="s">
        <v>210</v>
      </c>
      <c r="AJ362" s="236" t="s">
        <v>210</v>
      </c>
      <c r="AK362" s="236" t="s">
        <v>210</v>
      </c>
      <c r="AL362" s="499"/>
      <c r="AM362" s="499"/>
      <c r="AN362" s="501"/>
    </row>
    <row r="363" spans="1:40">
      <c r="A363" s="8" t="s">
        <v>18</v>
      </c>
      <c r="B363" s="8"/>
      <c r="C363" s="8" t="s">
        <v>394</v>
      </c>
      <c r="D363" s="236">
        <v>5</v>
      </c>
      <c r="E363" s="236">
        <v>1</v>
      </c>
      <c r="F363" s="236" t="s">
        <v>210</v>
      </c>
      <c r="G363" s="236">
        <v>8</v>
      </c>
      <c r="H363" s="455">
        <v>2</v>
      </c>
      <c r="I363" s="159">
        <v>2</v>
      </c>
      <c r="J363" s="159">
        <v>7</v>
      </c>
      <c r="K363" s="159">
        <v>4</v>
      </c>
      <c r="L363" s="498"/>
      <c r="M363" s="236" t="s">
        <v>210</v>
      </c>
      <c r="N363" s="236" t="s">
        <v>210</v>
      </c>
      <c r="O363" s="236" t="s">
        <v>210</v>
      </c>
      <c r="P363" s="236" t="s">
        <v>210</v>
      </c>
      <c r="Q363" s="236" t="s">
        <v>210</v>
      </c>
      <c r="R363" s="236" t="s">
        <v>210</v>
      </c>
      <c r="S363" s="499"/>
      <c r="T363" s="499"/>
      <c r="U363" s="499"/>
      <c r="V363" s="498"/>
      <c r="W363" s="236" t="s">
        <v>210</v>
      </c>
      <c r="X363" s="236">
        <v>1</v>
      </c>
      <c r="Y363" s="236">
        <v>1</v>
      </c>
      <c r="Z363" s="236" t="s">
        <v>210</v>
      </c>
      <c r="AA363" s="236">
        <v>2</v>
      </c>
      <c r="AB363" s="500">
        <v>1</v>
      </c>
      <c r="AC363" s="501">
        <v>1</v>
      </c>
      <c r="AD363" s="501">
        <v>3</v>
      </c>
      <c r="AE363" s="501"/>
      <c r="AF363" s="498"/>
      <c r="AG363" s="236">
        <v>4</v>
      </c>
      <c r="AH363" s="236" t="s">
        <v>210</v>
      </c>
      <c r="AI363" s="236" t="s">
        <v>210</v>
      </c>
      <c r="AJ363" s="236">
        <v>6</v>
      </c>
      <c r="AK363" s="500">
        <v>1</v>
      </c>
      <c r="AL363" s="501">
        <v>1</v>
      </c>
      <c r="AM363" s="501">
        <v>4</v>
      </c>
      <c r="AN363" s="501">
        <v>4</v>
      </c>
    </row>
    <row r="364" spans="1:40">
      <c r="A364" s="8" t="s">
        <v>18</v>
      </c>
      <c r="B364" s="8"/>
      <c r="C364" s="8" t="s">
        <v>398</v>
      </c>
      <c r="D364" s="236">
        <v>2</v>
      </c>
      <c r="E364" s="236">
        <v>2</v>
      </c>
      <c r="F364" s="236" t="s">
        <v>210</v>
      </c>
      <c r="G364" s="236" t="s">
        <v>210</v>
      </c>
      <c r="H364" s="455">
        <v>1</v>
      </c>
      <c r="I364" s="159"/>
      <c r="J364" s="159"/>
      <c r="K364" s="159">
        <v>1</v>
      </c>
      <c r="L364" s="498"/>
      <c r="M364" s="236" t="s">
        <v>210</v>
      </c>
      <c r="N364" s="236" t="s">
        <v>210</v>
      </c>
      <c r="O364" s="236">
        <v>1</v>
      </c>
      <c r="P364" s="236" t="s">
        <v>210</v>
      </c>
      <c r="Q364" s="236" t="s">
        <v>210</v>
      </c>
      <c r="R364" s="236" t="s">
        <v>210</v>
      </c>
      <c r="S364" s="499"/>
      <c r="T364" s="499"/>
      <c r="U364" s="499"/>
      <c r="V364" s="498"/>
      <c r="W364" s="236" t="s">
        <v>210</v>
      </c>
      <c r="X364" s="236" t="s">
        <v>210</v>
      </c>
      <c r="Y364" s="236" t="s">
        <v>210</v>
      </c>
      <c r="Z364" s="236" t="s">
        <v>210</v>
      </c>
      <c r="AA364" s="236" t="s">
        <v>210</v>
      </c>
      <c r="AB364" s="236" t="s">
        <v>210</v>
      </c>
      <c r="AC364" s="499"/>
      <c r="AD364" s="499"/>
      <c r="AE364" s="499"/>
      <c r="AF364" s="498"/>
      <c r="AG364" s="236">
        <v>2</v>
      </c>
      <c r="AH364" s="236">
        <v>1</v>
      </c>
      <c r="AI364" s="236" t="s">
        <v>210</v>
      </c>
      <c r="AJ364" s="236" t="s">
        <v>210</v>
      </c>
      <c r="AK364" s="500">
        <v>1</v>
      </c>
      <c r="AL364" s="501"/>
      <c r="AM364" s="501"/>
      <c r="AN364" s="501">
        <v>1</v>
      </c>
    </row>
    <row r="365" spans="1:40">
      <c r="A365" s="8" t="s">
        <v>18</v>
      </c>
      <c r="B365" s="8" t="s">
        <v>399</v>
      </c>
      <c r="C365" s="8"/>
      <c r="D365" s="236" t="s">
        <v>210</v>
      </c>
      <c r="E365" s="236" t="s">
        <v>210</v>
      </c>
      <c r="F365" s="236" t="s">
        <v>210</v>
      </c>
      <c r="G365" s="236" t="s">
        <v>210</v>
      </c>
      <c r="H365" s="236" t="s">
        <v>210</v>
      </c>
      <c r="I365" s="499"/>
      <c r="J365" s="499"/>
      <c r="K365" s="499"/>
      <c r="L365" s="498"/>
      <c r="M365" s="236" t="s">
        <v>210</v>
      </c>
      <c r="N365" s="236" t="s">
        <v>210</v>
      </c>
      <c r="O365" s="236" t="s">
        <v>210</v>
      </c>
      <c r="P365" s="236" t="s">
        <v>210</v>
      </c>
      <c r="Q365" s="236" t="s">
        <v>210</v>
      </c>
      <c r="R365" s="236" t="s">
        <v>210</v>
      </c>
      <c r="S365" s="499"/>
      <c r="T365" s="499"/>
      <c r="U365" s="499"/>
      <c r="V365" s="498"/>
      <c r="W365" s="236" t="s">
        <v>210</v>
      </c>
      <c r="X365" s="236" t="s">
        <v>210</v>
      </c>
      <c r="Y365" s="236" t="s">
        <v>210</v>
      </c>
      <c r="Z365" s="236" t="s">
        <v>210</v>
      </c>
      <c r="AA365" s="236" t="s">
        <v>210</v>
      </c>
      <c r="AB365" s="236" t="s">
        <v>210</v>
      </c>
      <c r="AC365" s="499"/>
      <c r="AD365" s="499"/>
      <c r="AE365" s="499"/>
      <c r="AF365" s="498"/>
      <c r="AG365" s="236" t="s">
        <v>210</v>
      </c>
      <c r="AH365" s="236" t="s">
        <v>210</v>
      </c>
      <c r="AI365" s="236" t="s">
        <v>210</v>
      </c>
      <c r="AJ365" s="236" t="s">
        <v>210</v>
      </c>
      <c r="AK365" s="236" t="s">
        <v>210</v>
      </c>
      <c r="AL365" s="499"/>
      <c r="AM365" s="499"/>
      <c r="AN365" s="501"/>
    </row>
    <row r="366" spans="1:40">
      <c r="A366" s="8" t="s">
        <v>18</v>
      </c>
      <c r="B366" s="8"/>
      <c r="C366" s="8" t="s">
        <v>400</v>
      </c>
      <c r="D366" s="236">
        <v>1</v>
      </c>
      <c r="E366" s="236">
        <v>1</v>
      </c>
      <c r="F366" s="236">
        <v>6</v>
      </c>
      <c r="G366" s="236">
        <v>7</v>
      </c>
      <c r="H366" s="455">
        <v>6</v>
      </c>
      <c r="I366" s="159">
        <v>11</v>
      </c>
      <c r="J366" s="159">
        <v>9</v>
      </c>
      <c r="K366" s="159">
        <v>9</v>
      </c>
      <c r="L366" s="498"/>
      <c r="M366" s="236" t="s">
        <v>210</v>
      </c>
      <c r="N366" s="236" t="s">
        <v>210</v>
      </c>
      <c r="O366" s="236" t="s">
        <v>210</v>
      </c>
      <c r="P366" s="236" t="s">
        <v>210</v>
      </c>
      <c r="Q366" s="236" t="s">
        <v>210</v>
      </c>
      <c r="R366" s="236" t="s">
        <v>210</v>
      </c>
      <c r="S366" s="499"/>
      <c r="T366" s="499"/>
      <c r="U366" s="499"/>
      <c r="V366" s="498"/>
      <c r="W366" s="236">
        <v>2</v>
      </c>
      <c r="X366" s="236">
        <v>1</v>
      </c>
      <c r="Y366" s="236" t="s">
        <v>210</v>
      </c>
      <c r="Z366" s="236">
        <v>5</v>
      </c>
      <c r="AA366" s="236" t="s">
        <v>210</v>
      </c>
      <c r="AB366" s="500">
        <v>1</v>
      </c>
      <c r="AC366" s="501"/>
      <c r="AD366" s="501">
        <v>2</v>
      </c>
      <c r="AE366" s="501"/>
      <c r="AF366" s="498"/>
      <c r="AG366" s="236" t="s">
        <v>210</v>
      </c>
      <c r="AH366" s="236">
        <v>1</v>
      </c>
      <c r="AI366" s="236">
        <v>1</v>
      </c>
      <c r="AJ366" s="236">
        <v>7</v>
      </c>
      <c r="AK366" s="500">
        <v>5</v>
      </c>
      <c r="AL366" s="501">
        <v>11</v>
      </c>
      <c r="AM366" s="501">
        <v>7</v>
      </c>
      <c r="AN366" s="501">
        <v>9</v>
      </c>
    </row>
    <row r="367" spans="1:40">
      <c r="A367" s="8" t="s">
        <v>18</v>
      </c>
      <c r="B367" s="8"/>
      <c r="C367" s="8" t="s">
        <v>401</v>
      </c>
      <c r="D367" s="236">
        <v>13</v>
      </c>
      <c r="E367" s="236">
        <v>11</v>
      </c>
      <c r="F367" s="236" t="s">
        <v>210</v>
      </c>
      <c r="G367" s="236">
        <v>4</v>
      </c>
      <c r="H367" s="455">
        <v>2</v>
      </c>
      <c r="I367" s="159">
        <v>3</v>
      </c>
      <c r="J367" s="159">
        <v>4</v>
      </c>
      <c r="K367" s="159">
        <v>3</v>
      </c>
      <c r="L367" s="498"/>
      <c r="M367" s="236" t="s">
        <v>210</v>
      </c>
      <c r="N367" s="236" t="s">
        <v>210</v>
      </c>
      <c r="O367" s="236" t="s">
        <v>210</v>
      </c>
      <c r="P367" s="236" t="s">
        <v>210</v>
      </c>
      <c r="Q367" s="236" t="s">
        <v>210</v>
      </c>
      <c r="R367" s="236" t="s">
        <v>210</v>
      </c>
      <c r="S367" s="499"/>
      <c r="T367" s="499"/>
      <c r="U367" s="499"/>
      <c r="V367" s="498"/>
      <c r="W367" s="236">
        <v>9</v>
      </c>
      <c r="X367" s="236">
        <v>13</v>
      </c>
      <c r="Y367" s="236">
        <v>10</v>
      </c>
      <c r="Z367" s="236" t="s">
        <v>210</v>
      </c>
      <c r="AA367" s="236">
        <v>2</v>
      </c>
      <c r="AB367" s="500">
        <v>2</v>
      </c>
      <c r="AC367" s="501"/>
      <c r="AD367" s="501"/>
      <c r="AE367" s="501"/>
      <c r="AF367" s="498"/>
      <c r="AG367" s="236" t="s">
        <v>210</v>
      </c>
      <c r="AH367" s="236">
        <v>1</v>
      </c>
      <c r="AI367" s="236" t="s">
        <v>210</v>
      </c>
      <c r="AJ367" s="236">
        <v>2</v>
      </c>
      <c r="AK367" s="236" t="s">
        <v>210</v>
      </c>
      <c r="AL367" s="499">
        <v>3</v>
      </c>
      <c r="AM367" s="499">
        <v>4</v>
      </c>
      <c r="AN367" s="501">
        <v>3</v>
      </c>
    </row>
    <row r="368" spans="1:40">
      <c r="A368" s="8" t="s">
        <v>18</v>
      </c>
      <c r="B368" s="8"/>
      <c r="C368" s="8" t="s">
        <v>402</v>
      </c>
      <c r="D368" s="236" t="s">
        <v>210</v>
      </c>
      <c r="E368" s="236" t="s">
        <v>210</v>
      </c>
      <c r="F368" s="236" t="s">
        <v>210</v>
      </c>
      <c r="G368" s="236" t="s">
        <v>210</v>
      </c>
      <c r="H368" s="236" t="s">
        <v>210</v>
      </c>
      <c r="I368" s="499"/>
      <c r="J368" s="499"/>
      <c r="K368" s="502"/>
      <c r="L368" s="498"/>
      <c r="M368" s="236" t="s">
        <v>210</v>
      </c>
      <c r="N368" s="236" t="s">
        <v>210</v>
      </c>
      <c r="O368" s="236" t="s">
        <v>210</v>
      </c>
      <c r="P368" s="236" t="s">
        <v>210</v>
      </c>
      <c r="Q368" s="236" t="s">
        <v>210</v>
      </c>
      <c r="R368" s="236" t="s">
        <v>210</v>
      </c>
      <c r="S368" s="499"/>
      <c r="T368" s="499"/>
      <c r="U368" s="502"/>
      <c r="V368" s="498"/>
      <c r="W368" s="236" t="s">
        <v>210</v>
      </c>
      <c r="X368" s="236" t="s">
        <v>210</v>
      </c>
      <c r="Y368" s="236" t="s">
        <v>210</v>
      </c>
      <c r="Z368" s="236" t="s">
        <v>210</v>
      </c>
      <c r="AA368" s="236" t="s">
        <v>210</v>
      </c>
      <c r="AB368" s="236" t="s">
        <v>210</v>
      </c>
      <c r="AC368" s="499"/>
      <c r="AD368" s="499"/>
      <c r="AE368" s="502"/>
      <c r="AF368" s="498"/>
      <c r="AG368" s="236" t="s">
        <v>210</v>
      </c>
      <c r="AH368" s="236" t="s">
        <v>210</v>
      </c>
      <c r="AI368" s="236" t="s">
        <v>210</v>
      </c>
      <c r="AJ368" s="236" t="s">
        <v>210</v>
      </c>
      <c r="AK368" s="236" t="s">
        <v>210</v>
      </c>
      <c r="AL368" s="499"/>
      <c r="AM368" s="499"/>
      <c r="AN368" s="502"/>
    </row>
    <row r="369" spans="1:40">
      <c r="A369" s="8" t="s">
        <v>18</v>
      </c>
      <c r="B369" s="8"/>
      <c r="C369" s="8" t="s">
        <v>403</v>
      </c>
      <c r="D369" s="236" t="s">
        <v>210</v>
      </c>
      <c r="E369" s="236">
        <v>4</v>
      </c>
      <c r="F369" s="236">
        <v>2</v>
      </c>
      <c r="G369" s="236">
        <v>1</v>
      </c>
      <c r="H369" s="455">
        <v>3</v>
      </c>
      <c r="I369" s="159">
        <v>3</v>
      </c>
      <c r="J369" s="159">
        <v>2</v>
      </c>
      <c r="K369" s="159">
        <v>5</v>
      </c>
      <c r="L369" s="498"/>
      <c r="M369" s="236" t="s">
        <v>210</v>
      </c>
      <c r="N369" s="236" t="s">
        <v>210</v>
      </c>
      <c r="O369" s="236" t="s">
        <v>210</v>
      </c>
      <c r="P369" s="236" t="s">
        <v>210</v>
      </c>
      <c r="Q369" s="236" t="s">
        <v>210</v>
      </c>
      <c r="R369" s="236" t="s">
        <v>210</v>
      </c>
      <c r="S369" s="499">
        <v>1</v>
      </c>
      <c r="T369" s="499"/>
      <c r="U369" s="499"/>
      <c r="V369" s="498"/>
      <c r="W369" s="236" t="s">
        <v>210</v>
      </c>
      <c r="X369" s="236" t="s">
        <v>210</v>
      </c>
      <c r="Y369" s="236">
        <v>4</v>
      </c>
      <c r="Z369" s="236">
        <v>1</v>
      </c>
      <c r="AA369" s="236">
        <v>1</v>
      </c>
      <c r="AB369" s="500">
        <v>2</v>
      </c>
      <c r="AC369" s="501">
        <v>1</v>
      </c>
      <c r="AD369" s="501">
        <v>1</v>
      </c>
      <c r="AE369" s="501">
        <v>3</v>
      </c>
      <c r="AF369" s="498"/>
      <c r="AG369" s="236" t="s">
        <v>210</v>
      </c>
      <c r="AH369" s="236" t="s">
        <v>210</v>
      </c>
      <c r="AI369" s="236">
        <v>1</v>
      </c>
      <c r="AJ369" s="236" t="s">
        <v>210</v>
      </c>
      <c r="AK369" s="455">
        <v>1</v>
      </c>
      <c r="AL369" s="159">
        <v>1</v>
      </c>
      <c r="AM369" s="159">
        <v>1</v>
      </c>
      <c r="AN369" s="501">
        <v>2</v>
      </c>
    </row>
    <row r="370" spans="1:40">
      <c r="A370" s="8" t="s">
        <v>18</v>
      </c>
      <c r="B370" s="8"/>
      <c r="C370" s="8" t="s">
        <v>404</v>
      </c>
      <c r="D370" s="236">
        <v>4</v>
      </c>
      <c r="E370" s="236">
        <v>4</v>
      </c>
      <c r="F370" s="236">
        <v>6</v>
      </c>
      <c r="G370" s="236">
        <v>2</v>
      </c>
      <c r="H370" s="455">
        <v>2</v>
      </c>
      <c r="I370" s="159">
        <v>1</v>
      </c>
      <c r="J370" s="159">
        <v>5</v>
      </c>
      <c r="K370" s="159">
        <v>3</v>
      </c>
      <c r="L370" s="498"/>
      <c r="M370" s="236" t="s">
        <v>210</v>
      </c>
      <c r="N370" s="236" t="s">
        <v>210</v>
      </c>
      <c r="O370" s="236" t="s">
        <v>210</v>
      </c>
      <c r="P370" s="236" t="s">
        <v>210</v>
      </c>
      <c r="Q370" s="236" t="s">
        <v>210</v>
      </c>
      <c r="R370" s="236" t="s">
        <v>210</v>
      </c>
      <c r="S370" s="499"/>
      <c r="T370" s="499"/>
      <c r="U370" s="499"/>
      <c r="V370" s="498"/>
      <c r="W370" s="236">
        <v>3</v>
      </c>
      <c r="X370" s="236">
        <v>1</v>
      </c>
      <c r="Y370" s="236">
        <v>4</v>
      </c>
      <c r="Z370" s="236">
        <v>3</v>
      </c>
      <c r="AA370" s="236">
        <v>1</v>
      </c>
      <c r="AB370" s="500">
        <v>2</v>
      </c>
      <c r="AC370" s="501">
        <v>1</v>
      </c>
      <c r="AD370" s="501">
        <v>5</v>
      </c>
      <c r="AE370" s="501">
        <v>3</v>
      </c>
      <c r="AF370" s="498"/>
      <c r="AG370" s="236">
        <v>3</v>
      </c>
      <c r="AH370" s="236" t="s">
        <v>210</v>
      </c>
      <c r="AI370" s="236">
        <v>3</v>
      </c>
      <c r="AJ370" s="236">
        <v>1</v>
      </c>
      <c r="AK370" s="236" t="s">
        <v>210</v>
      </c>
      <c r="AL370" s="499"/>
      <c r="AM370" s="499"/>
      <c r="AN370" s="501"/>
    </row>
    <row r="371" spans="1:40">
      <c r="A371" s="8" t="s">
        <v>18</v>
      </c>
      <c r="B371" s="8"/>
      <c r="C371" s="8" t="s">
        <v>405</v>
      </c>
      <c r="D371" s="236">
        <v>7</v>
      </c>
      <c r="E371" s="236" t="s">
        <v>210</v>
      </c>
      <c r="F371" s="236">
        <v>1</v>
      </c>
      <c r="G371" s="236" t="s">
        <v>210</v>
      </c>
      <c r="H371" s="236" t="s">
        <v>210</v>
      </c>
      <c r="I371" s="499"/>
      <c r="J371" s="499">
        <v>1</v>
      </c>
      <c r="K371" s="499"/>
      <c r="L371" s="498"/>
      <c r="M371" s="236" t="s">
        <v>210</v>
      </c>
      <c r="N371" s="236" t="s">
        <v>210</v>
      </c>
      <c r="O371" s="236" t="s">
        <v>210</v>
      </c>
      <c r="P371" s="236" t="s">
        <v>210</v>
      </c>
      <c r="Q371" s="236" t="s">
        <v>210</v>
      </c>
      <c r="R371" s="236" t="s">
        <v>210</v>
      </c>
      <c r="S371" s="499"/>
      <c r="T371" s="499"/>
      <c r="U371" s="499"/>
      <c r="V371" s="498"/>
      <c r="W371" s="236">
        <v>2</v>
      </c>
      <c r="X371" s="236">
        <v>7</v>
      </c>
      <c r="Y371" s="236" t="s">
        <v>210</v>
      </c>
      <c r="Z371" s="236">
        <v>1</v>
      </c>
      <c r="AA371" s="236" t="s">
        <v>210</v>
      </c>
      <c r="AB371" s="236" t="s">
        <v>210</v>
      </c>
      <c r="AC371" s="499"/>
      <c r="AD371" s="499"/>
      <c r="AE371" s="499"/>
      <c r="AF371" s="498"/>
      <c r="AG371" s="236" t="s">
        <v>210</v>
      </c>
      <c r="AH371" s="236" t="s">
        <v>210</v>
      </c>
      <c r="AI371" s="236" t="s">
        <v>210</v>
      </c>
      <c r="AJ371" s="236" t="s">
        <v>210</v>
      </c>
      <c r="AK371" s="236" t="s">
        <v>210</v>
      </c>
      <c r="AL371" s="499"/>
      <c r="AM371" s="499">
        <v>1</v>
      </c>
      <c r="AN371" s="501"/>
    </row>
    <row r="372" spans="1:40">
      <c r="A372" s="8" t="s">
        <v>18</v>
      </c>
      <c r="B372" s="8"/>
      <c r="C372" s="8" t="s">
        <v>406</v>
      </c>
      <c r="D372" s="236">
        <v>7</v>
      </c>
      <c r="E372" s="236">
        <v>3</v>
      </c>
      <c r="F372" s="236">
        <v>9</v>
      </c>
      <c r="G372" s="236">
        <v>15</v>
      </c>
      <c r="H372" s="455">
        <v>4</v>
      </c>
      <c r="I372" s="159"/>
      <c r="J372" s="159">
        <v>6</v>
      </c>
      <c r="K372" s="159">
        <v>3</v>
      </c>
      <c r="L372" s="498"/>
      <c r="M372" s="236" t="s">
        <v>210</v>
      </c>
      <c r="N372" s="236">
        <v>1</v>
      </c>
      <c r="O372" s="236">
        <v>1</v>
      </c>
      <c r="P372" s="236" t="s">
        <v>210</v>
      </c>
      <c r="Q372" s="236">
        <v>1</v>
      </c>
      <c r="R372" s="236" t="s">
        <v>210</v>
      </c>
      <c r="S372" s="499"/>
      <c r="T372" s="499">
        <v>2</v>
      </c>
      <c r="U372" s="499"/>
      <c r="V372" s="498"/>
      <c r="W372" s="236">
        <v>8</v>
      </c>
      <c r="X372" s="236">
        <v>5</v>
      </c>
      <c r="Y372" s="236">
        <v>2</v>
      </c>
      <c r="Z372" s="236">
        <v>5</v>
      </c>
      <c r="AA372" s="236">
        <v>8</v>
      </c>
      <c r="AB372" s="500">
        <v>2</v>
      </c>
      <c r="AC372" s="501"/>
      <c r="AD372" s="501">
        <v>2</v>
      </c>
      <c r="AE372" s="501">
        <v>3</v>
      </c>
      <c r="AF372" s="498"/>
      <c r="AG372" s="236">
        <v>1</v>
      </c>
      <c r="AH372" s="236" t="s">
        <v>210</v>
      </c>
      <c r="AI372" s="236">
        <v>4</v>
      </c>
      <c r="AJ372" s="236">
        <v>6</v>
      </c>
      <c r="AK372" s="500">
        <v>2</v>
      </c>
      <c r="AL372" s="501"/>
      <c r="AM372" s="501">
        <v>2</v>
      </c>
      <c r="AN372" s="501"/>
    </row>
    <row r="373" spans="1:40">
      <c r="A373" s="8" t="s">
        <v>18</v>
      </c>
      <c r="B373" s="8"/>
      <c r="C373" s="8" t="s">
        <v>407</v>
      </c>
      <c r="D373" s="236" t="s">
        <v>210</v>
      </c>
      <c r="E373" s="236" t="s">
        <v>210</v>
      </c>
      <c r="F373" s="236" t="s">
        <v>210</v>
      </c>
      <c r="G373" s="236" t="s">
        <v>210</v>
      </c>
      <c r="H373" s="236" t="s">
        <v>210</v>
      </c>
      <c r="I373" s="499"/>
      <c r="J373" s="499"/>
      <c r="K373" s="502"/>
      <c r="L373" s="498"/>
      <c r="M373" s="236" t="s">
        <v>210</v>
      </c>
      <c r="N373" s="236" t="s">
        <v>210</v>
      </c>
      <c r="O373" s="236" t="s">
        <v>210</v>
      </c>
      <c r="P373" s="236" t="s">
        <v>210</v>
      </c>
      <c r="Q373" s="236" t="s">
        <v>210</v>
      </c>
      <c r="R373" s="236" t="s">
        <v>210</v>
      </c>
      <c r="S373" s="499"/>
      <c r="T373" s="499"/>
      <c r="U373" s="502"/>
      <c r="V373" s="498"/>
      <c r="W373" s="236" t="s">
        <v>210</v>
      </c>
      <c r="X373" s="236" t="s">
        <v>210</v>
      </c>
      <c r="Y373" s="236" t="s">
        <v>210</v>
      </c>
      <c r="Z373" s="236" t="s">
        <v>210</v>
      </c>
      <c r="AA373" s="236" t="s">
        <v>210</v>
      </c>
      <c r="AB373" s="236" t="s">
        <v>210</v>
      </c>
      <c r="AC373" s="499"/>
      <c r="AD373" s="499"/>
      <c r="AE373" s="502"/>
      <c r="AF373" s="498"/>
      <c r="AG373" s="236" t="s">
        <v>210</v>
      </c>
      <c r="AH373" s="236" t="s">
        <v>210</v>
      </c>
      <c r="AI373" s="236" t="s">
        <v>210</v>
      </c>
      <c r="AJ373" s="236" t="s">
        <v>210</v>
      </c>
      <c r="AK373" s="236" t="s">
        <v>210</v>
      </c>
      <c r="AL373" s="499"/>
      <c r="AM373" s="499"/>
      <c r="AN373" s="502"/>
    </row>
    <row r="374" spans="1:40">
      <c r="A374" s="8" t="s">
        <v>18</v>
      </c>
      <c r="B374" s="8" t="s">
        <v>408</v>
      </c>
      <c r="C374" s="8"/>
      <c r="D374" s="236" t="s">
        <v>210</v>
      </c>
      <c r="E374" s="236">
        <v>1</v>
      </c>
      <c r="F374" s="236" t="s">
        <v>210</v>
      </c>
      <c r="G374" s="236">
        <v>1</v>
      </c>
      <c r="H374" s="236" t="s">
        <v>210</v>
      </c>
      <c r="I374" s="499"/>
      <c r="J374" s="506"/>
      <c r="K374" s="506">
        <v>1</v>
      </c>
      <c r="L374" s="498"/>
      <c r="M374" s="236" t="s">
        <v>210</v>
      </c>
      <c r="N374" s="236" t="s">
        <v>210</v>
      </c>
      <c r="O374" s="236" t="s">
        <v>210</v>
      </c>
      <c r="P374" s="236" t="s">
        <v>210</v>
      </c>
      <c r="Q374" s="236" t="s">
        <v>210</v>
      </c>
      <c r="R374" s="236" t="s">
        <v>210</v>
      </c>
      <c r="S374" s="499"/>
      <c r="T374" s="506"/>
      <c r="U374" s="506"/>
      <c r="V374" s="498"/>
      <c r="W374" s="236" t="s">
        <v>210</v>
      </c>
      <c r="X374" s="236" t="s">
        <v>210</v>
      </c>
      <c r="Y374" s="236" t="s">
        <v>210</v>
      </c>
      <c r="Z374" s="236" t="s">
        <v>210</v>
      </c>
      <c r="AA374" s="236" t="s">
        <v>210</v>
      </c>
      <c r="AB374" s="236" t="s">
        <v>210</v>
      </c>
      <c r="AC374" s="499"/>
      <c r="AD374" s="506"/>
      <c r="AE374" s="506">
        <v>1</v>
      </c>
      <c r="AF374" s="498"/>
      <c r="AG374" s="236" t="s">
        <v>210</v>
      </c>
      <c r="AH374" s="236">
        <v>1</v>
      </c>
      <c r="AI374" s="236" t="s">
        <v>210</v>
      </c>
      <c r="AJ374" s="236">
        <v>1</v>
      </c>
      <c r="AK374" s="236" t="s">
        <v>210</v>
      </c>
      <c r="AL374" s="499"/>
      <c r="AM374" s="506"/>
      <c r="AN374" s="501"/>
    </row>
    <row r="375" spans="1:40">
      <c r="A375" s="8" t="s">
        <v>18</v>
      </c>
      <c r="B375" s="8"/>
      <c r="C375" s="8" t="s">
        <v>409</v>
      </c>
      <c r="D375" s="236" t="s">
        <v>210</v>
      </c>
      <c r="E375" s="236">
        <v>3</v>
      </c>
      <c r="F375" s="236" t="s">
        <v>210</v>
      </c>
      <c r="G375" s="236" t="s">
        <v>210</v>
      </c>
      <c r="H375" s="455">
        <v>1</v>
      </c>
      <c r="I375" s="159"/>
      <c r="J375" s="159"/>
      <c r="K375" s="159">
        <v>1</v>
      </c>
      <c r="L375" s="498"/>
      <c r="M375" s="236" t="s">
        <v>210</v>
      </c>
      <c r="N375" s="236" t="s">
        <v>210</v>
      </c>
      <c r="O375" s="236">
        <v>3</v>
      </c>
      <c r="P375" s="236" t="s">
        <v>210</v>
      </c>
      <c r="Q375" s="236" t="s">
        <v>210</v>
      </c>
      <c r="R375" s="236" t="s">
        <v>210</v>
      </c>
      <c r="S375" s="499"/>
      <c r="T375" s="499"/>
      <c r="U375" s="499"/>
      <c r="V375" s="498"/>
      <c r="W375" s="236" t="s">
        <v>210</v>
      </c>
      <c r="X375" s="236" t="s">
        <v>210</v>
      </c>
      <c r="Y375" s="236" t="s">
        <v>210</v>
      </c>
      <c r="Z375" s="236" t="s">
        <v>210</v>
      </c>
      <c r="AA375" s="236" t="s">
        <v>210</v>
      </c>
      <c r="AB375" s="236" t="s">
        <v>210</v>
      </c>
      <c r="AC375" s="499"/>
      <c r="AD375" s="499"/>
      <c r="AE375" s="499"/>
      <c r="AF375" s="498"/>
      <c r="AG375" s="236" t="s">
        <v>210</v>
      </c>
      <c r="AH375" s="236" t="s">
        <v>210</v>
      </c>
      <c r="AI375" s="236" t="s">
        <v>210</v>
      </c>
      <c r="AJ375" s="236" t="s">
        <v>210</v>
      </c>
      <c r="AK375" s="455">
        <v>1</v>
      </c>
      <c r="AL375" s="159"/>
      <c r="AM375" s="159"/>
      <c r="AN375" s="501">
        <v>1</v>
      </c>
    </row>
    <row r="376" spans="1:40">
      <c r="A376" s="8" t="s">
        <v>18</v>
      </c>
      <c r="B376" s="8"/>
      <c r="C376" s="8" t="s">
        <v>410</v>
      </c>
      <c r="D376" s="236">
        <v>10</v>
      </c>
      <c r="E376" s="236" t="s">
        <v>210</v>
      </c>
      <c r="F376" s="236">
        <v>9</v>
      </c>
      <c r="G376" s="236">
        <v>6</v>
      </c>
      <c r="H376" s="455">
        <v>3</v>
      </c>
      <c r="I376" s="159">
        <v>4</v>
      </c>
      <c r="J376" s="159">
        <v>8</v>
      </c>
      <c r="K376" s="159">
        <v>16</v>
      </c>
      <c r="L376" s="498"/>
      <c r="M376" s="236">
        <v>2</v>
      </c>
      <c r="N376" s="236">
        <v>9</v>
      </c>
      <c r="O376" s="236" t="s">
        <v>210</v>
      </c>
      <c r="P376" s="236">
        <v>3</v>
      </c>
      <c r="Q376" s="236">
        <v>2</v>
      </c>
      <c r="R376" s="500">
        <v>2</v>
      </c>
      <c r="S376" s="501">
        <v>2</v>
      </c>
      <c r="T376" s="501">
        <v>1</v>
      </c>
      <c r="U376" s="501">
        <v>7</v>
      </c>
      <c r="V376" s="498"/>
      <c r="W376" s="236" t="s">
        <v>210</v>
      </c>
      <c r="X376" s="236">
        <v>1</v>
      </c>
      <c r="Y376" s="236" t="s">
        <v>210</v>
      </c>
      <c r="Z376" s="236">
        <v>1</v>
      </c>
      <c r="AA376" s="236" t="s">
        <v>210</v>
      </c>
      <c r="AB376" s="236" t="s">
        <v>210</v>
      </c>
      <c r="AC376" s="499">
        <v>1</v>
      </c>
      <c r="AD376" s="499">
        <v>1</v>
      </c>
      <c r="AE376" s="499">
        <v>2</v>
      </c>
      <c r="AF376" s="498"/>
      <c r="AG376" s="236" t="s">
        <v>210</v>
      </c>
      <c r="AH376" s="236" t="s">
        <v>210</v>
      </c>
      <c r="AI376" s="236">
        <v>5</v>
      </c>
      <c r="AJ376" s="236">
        <v>4</v>
      </c>
      <c r="AK376" s="455">
        <v>1</v>
      </c>
      <c r="AL376" s="159">
        <v>1</v>
      </c>
      <c r="AM376" s="159">
        <v>6</v>
      </c>
      <c r="AN376" s="501">
        <v>7</v>
      </c>
    </row>
    <row r="377" spans="1:40">
      <c r="A377" s="8" t="s">
        <v>18</v>
      </c>
      <c r="B377" s="8"/>
      <c r="C377" s="8" t="s">
        <v>547</v>
      </c>
      <c r="D377" s="236">
        <v>11</v>
      </c>
      <c r="E377" s="236">
        <v>3</v>
      </c>
      <c r="F377" s="236">
        <v>3</v>
      </c>
      <c r="G377" s="236">
        <v>3</v>
      </c>
      <c r="H377" s="236" t="s">
        <v>210</v>
      </c>
      <c r="I377" s="499">
        <v>1</v>
      </c>
      <c r="J377" s="499">
        <v>2</v>
      </c>
      <c r="K377" s="499">
        <v>1</v>
      </c>
      <c r="L377" s="498"/>
      <c r="M377" s="236" t="s">
        <v>210</v>
      </c>
      <c r="N377" s="236" t="s">
        <v>210</v>
      </c>
      <c r="O377" s="236" t="s">
        <v>210</v>
      </c>
      <c r="P377" s="236" t="s">
        <v>210</v>
      </c>
      <c r="Q377" s="236" t="s">
        <v>210</v>
      </c>
      <c r="R377" s="236" t="s">
        <v>210</v>
      </c>
      <c r="S377" s="499"/>
      <c r="T377" s="499"/>
      <c r="U377" s="499"/>
      <c r="V377" s="498"/>
      <c r="W377" s="236" t="s">
        <v>210</v>
      </c>
      <c r="X377" s="236">
        <v>11</v>
      </c>
      <c r="Y377" s="236">
        <v>3</v>
      </c>
      <c r="Z377" s="236">
        <v>3</v>
      </c>
      <c r="AA377" s="236">
        <v>2</v>
      </c>
      <c r="AB377" s="236" t="s">
        <v>210</v>
      </c>
      <c r="AC377" s="499">
        <v>1</v>
      </c>
      <c r="AD377" s="499">
        <v>2</v>
      </c>
      <c r="AE377" s="499">
        <v>1</v>
      </c>
      <c r="AF377" s="498"/>
      <c r="AG377" s="236" t="s">
        <v>210</v>
      </c>
      <c r="AH377" s="236" t="s">
        <v>210</v>
      </c>
      <c r="AI377" s="236" t="s">
        <v>210</v>
      </c>
      <c r="AJ377" s="236">
        <v>1</v>
      </c>
      <c r="AK377" s="236" t="s">
        <v>210</v>
      </c>
      <c r="AL377" s="499"/>
      <c r="AM377" s="499"/>
      <c r="AN377" s="501"/>
    </row>
    <row r="378" spans="1:40">
      <c r="A378" s="8" t="s">
        <v>18</v>
      </c>
      <c r="B378" s="8"/>
      <c r="C378" s="8" t="s">
        <v>411</v>
      </c>
      <c r="D378" s="236" t="s">
        <v>210</v>
      </c>
      <c r="E378" s="236" t="s">
        <v>210</v>
      </c>
      <c r="F378" s="236" t="s">
        <v>210</v>
      </c>
      <c r="G378" s="236" t="s">
        <v>210</v>
      </c>
      <c r="H378" s="455">
        <v>2</v>
      </c>
      <c r="I378" s="159">
        <v>1</v>
      </c>
      <c r="J378" s="159"/>
      <c r="K378" s="159"/>
      <c r="L378" s="498"/>
      <c r="M378" s="236" t="s">
        <v>210</v>
      </c>
      <c r="N378" s="236" t="s">
        <v>210</v>
      </c>
      <c r="O378" s="236" t="s">
        <v>210</v>
      </c>
      <c r="P378" s="236" t="s">
        <v>210</v>
      </c>
      <c r="Q378" s="236" t="s">
        <v>210</v>
      </c>
      <c r="R378" s="236" t="s">
        <v>210</v>
      </c>
      <c r="S378" s="499"/>
      <c r="T378" s="499"/>
      <c r="U378" s="499"/>
      <c r="V378" s="498"/>
      <c r="W378" s="236" t="s">
        <v>210</v>
      </c>
      <c r="X378" s="236" t="s">
        <v>210</v>
      </c>
      <c r="Y378" s="236" t="s">
        <v>210</v>
      </c>
      <c r="Z378" s="236" t="s">
        <v>210</v>
      </c>
      <c r="AA378" s="236" t="s">
        <v>210</v>
      </c>
      <c r="AB378" s="455">
        <v>2</v>
      </c>
      <c r="AC378" s="159">
        <v>1</v>
      </c>
      <c r="AD378" s="159"/>
      <c r="AE378" s="159"/>
      <c r="AF378" s="498"/>
      <c r="AG378" s="236" t="s">
        <v>210</v>
      </c>
      <c r="AH378" s="236" t="s">
        <v>210</v>
      </c>
      <c r="AI378" s="236" t="s">
        <v>210</v>
      </c>
      <c r="AJ378" s="236" t="s">
        <v>210</v>
      </c>
      <c r="AK378" s="236" t="s">
        <v>210</v>
      </c>
      <c r="AL378" s="499"/>
      <c r="AM378" s="499"/>
      <c r="AN378" s="501"/>
    </row>
    <row r="379" spans="1:40">
      <c r="A379" s="8" t="s">
        <v>18</v>
      </c>
      <c r="B379" s="8"/>
      <c r="C379" s="8" t="s">
        <v>412</v>
      </c>
      <c r="D379" s="236" t="s">
        <v>210</v>
      </c>
      <c r="E379" s="236" t="s">
        <v>210</v>
      </c>
      <c r="F379" s="236" t="s">
        <v>210</v>
      </c>
      <c r="G379" s="236" t="s">
        <v>210</v>
      </c>
      <c r="H379" s="236" t="s">
        <v>210</v>
      </c>
      <c r="I379" s="499"/>
      <c r="J379" s="499"/>
      <c r="K379" s="499"/>
      <c r="L379" s="498"/>
      <c r="M379" s="236" t="s">
        <v>210</v>
      </c>
      <c r="N379" s="236" t="s">
        <v>210</v>
      </c>
      <c r="O379" s="236" t="s">
        <v>210</v>
      </c>
      <c r="P379" s="236" t="s">
        <v>210</v>
      </c>
      <c r="Q379" s="236" t="s">
        <v>210</v>
      </c>
      <c r="R379" s="236" t="s">
        <v>210</v>
      </c>
      <c r="S379" s="499"/>
      <c r="T379" s="499"/>
      <c r="U379" s="499"/>
      <c r="V379" s="498"/>
      <c r="W379" s="236" t="s">
        <v>210</v>
      </c>
      <c r="X379" s="236" t="s">
        <v>210</v>
      </c>
      <c r="Y379" s="236" t="s">
        <v>210</v>
      </c>
      <c r="Z379" s="236" t="s">
        <v>210</v>
      </c>
      <c r="AA379" s="236" t="s">
        <v>210</v>
      </c>
      <c r="AB379" s="236" t="s">
        <v>210</v>
      </c>
      <c r="AC379" s="499"/>
      <c r="AD379" s="499"/>
      <c r="AE379" s="499"/>
      <c r="AF379" s="498"/>
      <c r="AG379" s="236" t="s">
        <v>210</v>
      </c>
      <c r="AH379" s="236" t="s">
        <v>210</v>
      </c>
      <c r="AI379" s="236" t="s">
        <v>210</v>
      </c>
      <c r="AJ379" s="236" t="s">
        <v>210</v>
      </c>
      <c r="AK379" s="236" t="s">
        <v>210</v>
      </c>
      <c r="AL379" s="499"/>
      <c r="AM379" s="499"/>
      <c r="AN379" s="501"/>
    </row>
    <row r="380" spans="1:40">
      <c r="A380" s="8" t="s">
        <v>18</v>
      </c>
      <c r="B380" s="8"/>
      <c r="C380" s="8" t="s">
        <v>413</v>
      </c>
      <c r="D380" s="236">
        <v>1</v>
      </c>
      <c r="E380" s="236">
        <v>5</v>
      </c>
      <c r="F380" s="236">
        <v>5</v>
      </c>
      <c r="G380" s="236">
        <v>9</v>
      </c>
      <c r="H380" s="455">
        <v>3</v>
      </c>
      <c r="I380" s="159">
        <v>5</v>
      </c>
      <c r="J380" s="159">
        <v>2</v>
      </c>
      <c r="K380" s="159">
        <v>7</v>
      </c>
      <c r="L380" s="498"/>
      <c r="M380" s="236" t="s">
        <v>210</v>
      </c>
      <c r="N380" s="236" t="s">
        <v>210</v>
      </c>
      <c r="O380" s="236" t="s">
        <v>210</v>
      </c>
      <c r="P380" s="236" t="s">
        <v>210</v>
      </c>
      <c r="Q380" s="236" t="s">
        <v>210</v>
      </c>
      <c r="R380" s="236" t="s">
        <v>210</v>
      </c>
      <c r="S380" s="499"/>
      <c r="T380" s="499"/>
      <c r="U380" s="499"/>
      <c r="V380" s="498"/>
      <c r="W380" s="236" t="s">
        <v>210</v>
      </c>
      <c r="X380" s="236" t="s">
        <v>210</v>
      </c>
      <c r="Y380" s="236">
        <v>1</v>
      </c>
      <c r="Z380" s="236">
        <v>4</v>
      </c>
      <c r="AA380" s="236">
        <v>5</v>
      </c>
      <c r="AB380" s="236" t="s">
        <v>210</v>
      </c>
      <c r="AC380" s="499">
        <v>3</v>
      </c>
      <c r="AD380" s="499">
        <v>1</v>
      </c>
      <c r="AE380" s="499">
        <v>2</v>
      </c>
      <c r="AF380" s="498"/>
      <c r="AG380" s="236">
        <v>1</v>
      </c>
      <c r="AH380" s="236">
        <v>4</v>
      </c>
      <c r="AI380" s="236">
        <v>1</v>
      </c>
      <c r="AJ380" s="236">
        <v>4</v>
      </c>
      <c r="AK380" s="500">
        <v>3</v>
      </c>
      <c r="AL380" s="501">
        <v>2</v>
      </c>
      <c r="AM380" s="501">
        <v>1</v>
      </c>
      <c r="AN380" s="501">
        <v>5</v>
      </c>
    </row>
    <row r="381" spans="1:40">
      <c r="A381" s="8" t="s">
        <v>18</v>
      </c>
      <c r="B381" s="8"/>
      <c r="C381" s="8" t="s">
        <v>414</v>
      </c>
      <c r="D381" s="236">
        <v>4</v>
      </c>
      <c r="E381" s="236">
        <v>2</v>
      </c>
      <c r="F381" s="236">
        <v>4</v>
      </c>
      <c r="G381" s="236">
        <v>6</v>
      </c>
      <c r="H381" s="455">
        <v>6</v>
      </c>
      <c r="I381" s="159">
        <v>6</v>
      </c>
      <c r="J381" s="159">
        <v>5</v>
      </c>
      <c r="K381" s="159">
        <v>7</v>
      </c>
      <c r="L381" s="498"/>
      <c r="M381" s="236" t="s">
        <v>210</v>
      </c>
      <c r="N381" s="236" t="s">
        <v>210</v>
      </c>
      <c r="O381" s="236" t="s">
        <v>210</v>
      </c>
      <c r="P381" s="236">
        <v>1</v>
      </c>
      <c r="Q381" s="236">
        <v>2</v>
      </c>
      <c r="R381" s="455">
        <v>1</v>
      </c>
      <c r="S381" s="159"/>
      <c r="T381" s="159"/>
      <c r="U381" s="159">
        <v>1</v>
      </c>
      <c r="V381" s="498"/>
      <c r="W381" s="236">
        <v>3</v>
      </c>
      <c r="X381" s="236">
        <v>3</v>
      </c>
      <c r="Y381" s="236">
        <v>2</v>
      </c>
      <c r="Z381" s="236">
        <v>2</v>
      </c>
      <c r="AA381" s="236">
        <v>4</v>
      </c>
      <c r="AB381" s="500">
        <v>2</v>
      </c>
      <c r="AC381" s="501">
        <v>3</v>
      </c>
      <c r="AD381" s="501">
        <v>2</v>
      </c>
      <c r="AE381" s="501">
        <v>3</v>
      </c>
      <c r="AF381" s="498"/>
      <c r="AG381" s="236">
        <v>1</v>
      </c>
      <c r="AH381" s="236" t="s">
        <v>210</v>
      </c>
      <c r="AI381" s="236">
        <v>1</v>
      </c>
      <c r="AJ381" s="236" t="s">
        <v>210</v>
      </c>
      <c r="AK381" s="455">
        <v>3</v>
      </c>
      <c r="AL381" s="159">
        <v>3</v>
      </c>
      <c r="AM381" s="159">
        <v>3</v>
      </c>
      <c r="AN381" s="501">
        <v>3</v>
      </c>
    </row>
    <row r="382" spans="1:40">
      <c r="A382" s="8" t="s">
        <v>18</v>
      </c>
      <c r="B382" s="8"/>
      <c r="C382" s="8" t="s">
        <v>415</v>
      </c>
      <c r="D382" s="236" t="s">
        <v>210</v>
      </c>
      <c r="E382" s="236" t="s">
        <v>210</v>
      </c>
      <c r="F382" s="236">
        <v>2</v>
      </c>
      <c r="G382" s="236">
        <v>4</v>
      </c>
      <c r="H382" s="455">
        <v>5</v>
      </c>
      <c r="I382" s="159">
        <v>4</v>
      </c>
      <c r="J382" s="159"/>
      <c r="K382" s="159"/>
      <c r="L382" s="498"/>
      <c r="M382" s="236" t="s">
        <v>210</v>
      </c>
      <c r="N382" s="236" t="s">
        <v>210</v>
      </c>
      <c r="O382" s="236" t="s">
        <v>210</v>
      </c>
      <c r="P382" s="236" t="s">
        <v>210</v>
      </c>
      <c r="Q382" s="236" t="s">
        <v>210</v>
      </c>
      <c r="R382" s="236" t="s">
        <v>210</v>
      </c>
      <c r="S382" s="499"/>
      <c r="T382" s="499"/>
      <c r="U382" s="499"/>
      <c r="V382" s="498"/>
      <c r="W382" s="236" t="s">
        <v>210</v>
      </c>
      <c r="X382" s="236" t="s">
        <v>210</v>
      </c>
      <c r="Y382" s="236" t="s">
        <v>210</v>
      </c>
      <c r="Z382" s="236">
        <v>1</v>
      </c>
      <c r="AA382" s="236" t="s">
        <v>210</v>
      </c>
      <c r="AB382" s="455">
        <v>2</v>
      </c>
      <c r="AC382" s="159">
        <v>1</v>
      </c>
      <c r="AD382" s="159"/>
      <c r="AE382" s="159"/>
      <c r="AF382" s="498"/>
      <c r="AG382" s="236" t="s">
        <v>210</v>
      </c>
      <c r="AH382" s="236" t="s">
        <v>210</v>
      </c>
      <c r="AI382" s="236">
        <v>1</v>
      </c>
      <c r="AJ382" s="236">
        <v>4</v>
      </c>
      <c r="AK382" s="455">
        <v>3</v>
      </c>
      <c r="AL382" s="159">
        <v>3</v>
      </c>
      <c r="AM382" s="159"/>
      <c r="AN382" s="501"/>
    </row>
    <row r="383" spans="1:40">
      <c r="A383" s="8" t="s">
        <v>18</v>
      </c>
      <c r="B383" s="8" t="s">
        <v>416</v>
      </c>
      <c r="C383" s="234" t="s">
        <v>416</v>
      </c>
      <c r="D383" s="236" t="s">
        <v>210</v>
      </c>
      <c r="E383" s="236" t="s">
        <v>210</v>
      </c>
      <c r="F383" s="236" t="s">
        <v>210</v>
      </c>
      <c r="G383" s="236" t="s">
        <v>210</v>
      </c>
      <c r="H383" s="236" t="s">
        <v>210</v>
      </c>
      <c r="I383" s="499"/>
      <c r="J383" s="499">
        <v>1</v>
      </c>
      <c r="K383" s="499"/>
      <c r="L383" s="498"/>
      <c r="M383" s="236" t="s">
        <v>210</v>
      </c>
      <c r="N383" s="236" t="s">
        <v>210</v>
      </c>
      <c r="O383" s="236" t="s">
        <v>210</v>
      </c>
      <c r="P383" s="236" t="s">
        <v>210</v>
      </c>
      <c r="Q383" s="236" t="s">
        <v>210</v>
      </c>
      <c r="R383" s="236" t="s">
        <v>210</v>
      </c>
      <c r="S383" s="499"/>
      <c r="T383" s="499">
        <v>1</v>
      </c>
      <c r="U383" s="499"/>
      <c r="V383" s="498"/>
      <c r="W383" s="236" t="s">
        <v>210</v>
      </c>
      <c r="X383" s="236" t="s">
        <v>210</v>
      </c>
      <c r="Y383" s="236" t="s">
        <v>210</v>
      </c>
      <c r="Z383" s="236" t="s">
        <v>210</v>
      </c>
      <c r="AA383" s="236" t="s">
        <v>210</v>
      </c>
      <c r="AB383" s="236" t="s">
        <v>210</v>
      </c>
      <c r="AC383" s="499"/>
      <c r="AD383" s="499"/>
      <c r="AE383" s="499"/>
      <c r="AF383" s="498"/>
      <c r="AG383" s="236" t="s">
        <v>210</v>
      </c>
      <c r="AH383" s="236" t="s">
        <v>210</v>
      </c>
      <c r="AI383" s="236" t="s">
        <v>210</v>
      </c>
      <c r="AJ383" s="236" t="s">
        <v>210</v>
      </c>
      <c r="AK383" s="236" t="s">
        <v>210</v>
      </c>
      <c r="AL383" s="499"/>
      <c r="AM383" s="499">
        <v>1</v>
      </c>
      <c r="AN383" s="501"/>
    </row>
    <row r="384" spans="1:40">
      <c r="A384" s="8" t="s">
        <v>18</v>
      </c>
      <c r="B384" s="8" t="s">
        <v>417</v>
      </c>
      <c r="C384" s="8"/>
      <c r="D384" s="236" t="s">
        <v>210</v>
      </c>
      <c r="E384" s="236" t="s">
        <v>210</v>
      </c>
      <c r="F384" s="236" t="s">
        <v>210</v>
      </c>
      <c r="G384" s="236" t="s">
        <v>210</v>
      </c>
      <c r="H384" s="236" t="s">
        <v>210</v>
      </c>
      <c r="I384" s="499"/>
      <c r="J384" s="499">
        <v>1</v>
      </c>
      <c r="K384" s="499">
        <v>1</v>
      </c>
      <c r="L384" s="498"/>
      <c r="M384" s="236" t="s">
        <v>210</v>
      </c>
      <c r="N384" s="236" t="s">
        <v>210</v>
      </c>
      <c r="O384" s="236" t="s">
        <v>210</v>
      </c>
      <c r="P384" s="236" t="s">
        <v>210</v>
      </c>
      <c r="Q384" s="236" t="s">
        <v>210</v>
      </c>
      <c r="R384" s="236" t="s">
        <v>210</v>
      </c>
      <c r="S384" s="499"/>
      <c r="T384" s="499"/>
      <c r="U384" s="499"/>
      <c r="V384" s="498"/>
      <c r="W384" s="236" t="s">
        <v>210</v>
      </c>
      <c r="X384" s="236" t="s">
        <v>210</v>
      </c>
      <c r="Y384" s="236" t="s">
        <v>210</v>
      </c>
      <c r="Z384" s="236" t="s">
        <v>210</v>
      </c>
      <c r="AA384" s="236" t="s">
        <v>210</v>
      </c>
      <c r="AB384" s="236" t="s">
        <v>210</v>
      </c>
      <c r="AC384" s="499"/>
      <c r="AD384" s="499"/>
      <c r="AE384" s="499"/>
      <c r="AF384" s="498"/>
      <c r="AG384" s="236" t="s">
        <v>210</v>
      </c>
      <c r="AH384" s="236" t="s">
        <v>210</v>
      </c>
      <c r="AI384" s="236" t="s">
        <v>210</v>
      </c>
      <c r="AJ384" s="236" t="s">
        <v>210</v>
      </c>
      <c r="AK384" s="236" t="s">
        <v>210</v>
      </c>
      <c r="AL384" s="499"/>
      <c r="AM384" s="499"/>
      <c r="AN384" s="501">
        <v>1</v>
      </c>
    </row>
    <row r="385" spans="1:40">
      <c r="A385" s="8" t="s">
        <v>18</v>
      </c>
      <c r="B385" s="8"/>
      <c r="C385" s="8" t="s">
        <v>418</v>
      </c>
      <c r="D385" s="236">
        <v>3</v>
      </c>
      <c r="E385" s="236">
        <v>1</v>
      </c>
      <c r="F385" s="236">
        <v>1</v>
      </c>
      <c r="G385" s="236">
        <v>3</v>
      </c>
      <c r="H385" s="455">
        <v>3</v>
      </c>
      <c r="I385" s="159">
        <v>2</v>
      </c>
      <c r="J385" s="159">
        <v>4</v>
      </c>
      <c r="K385" s="159">
        <v>5</v>
      </c>
      <c r="L385" s="498"/>
      <c r="M385" s="236" t="s">
        <v>210</v>
      </c>
      <c r="N385" s="236" t="s">
        <v>210</v>
      </c>
      <c r="O385" s="236" t="s">
        <v>210</v>
      </c>
      <c r="P385" s="236" t="s">
        <v>210</v>
      </c>
      <c r="Q385" s="236">
        <v>1</v>
      </c>
      <c r="R385" s="236" t="s">
        <v>210</v>
      </c>
      <c r="S385" s="499"/>
      <c r="T385" s="499">
        <v>1</v>
      </c>
      <c r="U385" s="499">
        <v>1</v>
      </c>
      <c r="V385" s="498"/>
      <c r="W385" s="236">
        <v>1</v>
      </c>
      <c r="X385" s="236">
        <v>2</v>
      </c>
      <c r="Y385" s="236">
        <v>1</v>
      </c>
      <c r="Z385" s="236">
        <v>1</v>
      </c>
      <c r="AA385" s="236" t="s">
        <v>210</v>
      </c>
      <c r="AB385" s="236" t="s">
        <v>210</v>
      </c>
      <c r="AC385" s="499">
        <v>2</v>
      </c>
      <c r="AD385" s="499">
        <v>1</v>
      </c>
      <c r="AE385" s="499"/>
      <c r="AF385" s="498"/>
      <c r="AG385" s="236">
        <v>1</v>
      </c>
      <c r="AH385" s="236" t="s">
        <v>210</v>
      </c>
      <c r="AI385" s="236" t="s">
        <v>210</v>
      </c>
      <c r="AJ385" s="236">
        <v>2</v>
      </c>
      <c r="AK385" s="455">
        <v>3</v>
      </c>
      <c r="AL385" s="159"/>
      <c r="AM385" s="159">
        <v>2</v>
      </c>
      <c r="AN385" s="501">
        <v>4</v>
      </c>
    </row>
    <row r="386" spans="1:40">
      <c r="A386" s="8" t="s">
        <v>18</v>
      </c>
      <c r="B386" s="8"/>
      <c r="C386" s="8" t="s">
        <v>419</v>
      </c>
      <c r="D386" s="236">
        <v>13</v>
      </c>
      <c r="E386" s="236">
        <v>10</v>
      </c>
      <c r="F386" s="236">
        <v>10</v>
      </c>
      <c r="G386" s="236">
        <v>1</v>
      </c>
      <c r="H386" s="455">
        <v>7</v>
      </c>
      <c r="I386" s="159">
        <v>11</v>
      </c>
      <c r="J386" s="159">
        <v>11</v>
      </c>
      <c r="K386" s="159">
        <v>4</v>
      </c>
      <c r="L386" s="498"/>
      <c r="M386" s="236" t="s">
        <v>210</v>
      </c>
      <c r="N386" s="236" t="s">
        <v>210</v>
      </c>
      <c r="O386" s="236" t="s">
        <v>210</v>
      </c>
      <c r="P386" s="236" t="s">
        <v>210</v>
      </c>
      <c r="Q386" s="236">
        <v>1</v>
      </c>
      <c r="R386" s="236" t="s">
        <v>210</v>
      </c>
      <c r="S386" s="499"/>
      <c r="T386" s="499"/>
      <c r="U386" s="499"/>
      <c r="V386" s="498"/>
      <c r="W386" s="236">
        <v>8</v>
      </c>
      <c r="X386" s="236">
        <v>3</v>
      </c>
      <c r="Y386" s="236">
        <v>4</v>
      </c>
      <c r="Z386" s="236">
        <v>5</v>
      </c>
      <c r="AA386" s="236" t="s">
        <v>210</v>
      </c>
      <c r="AB386" s="500">
        <v>3</v>
      </c>
      <c r="AC386" s="501">
        <v>2</v>
      </c>
      <c r="AD386" s="501">
        <v>1</v>
      </c>
      <c r="AE386" s="501">
        <v>2</v>
      </c>
      <c r="AF386" s="498"/>
      <c r="AG386" s="236">
        <v>10</v>
      </c>
      <c r="AH386" s="236">
        <v>6</v>
      </c>
      <c r="AI386" s="236">
        <v>5</v>
      </c>
      <c r="AJ386" s="236" t="s">
        <v>210</v>
      </c>
      <c r="AK386" s="500">
        <v>4</v>
      </c>
      <c r="AL386" s="501">
        <v>9</v>
      </c>
      <c r="AM386" s="501">
        <v>10</v>
      </c>
      <c r="AN386" s="501">
        <v>2</v>
      </c>
    </row>
    <row r="387" spans="1:40">
      <c r="A387" s="8" t="s">
        <v>18</v>
      </c>
      <c r="B387" s="8"/>
      <c r="C387" s="8" t="s">
        <v>420</v>
      </c>
      <c r="D387" s="236">
        <v>11</v>
      </c>
      <c r="E387" s="236">
        <v>12</v>
      </c>
      <c r="F387" s="236">
        <v>11</v>
      </c>
      <c r="G387" s="236">
        <v>10</v>
      </c>
      <c r="H387" s="455">
        <v>6</v>
      </c>
      <c r="I387" s="159">
        <v>5</v>
      </c>
      <c r="J387" s="159">
        <v>1</v>
      </c>
      <c r="K387" s="159">
        <v>10</v>
      </c>
      <c r="L387" s="498"/>
      <c r="M387" s="236" t="s">
        <v>210</v>
      </c>
      <c r="N387" s="236" t="s">
        <v>210</v>
      </c>
      <c r="O387" s="236" t="s">
        <v>210</v>
      </c>
      <c r="P387" s="236" t="s">
        <v>210</v>
      </c>
      <c r="Q387" s="236" t="s">
        <v>210</v>
      </c>
      <c r="R387" s="236" t="s">
        <v>210</v>
      </c>
      <c r="S387" s="499"/>
      <c r="T387" s="499"/>
      <c r="U387" s="499"/>
      <c r="V387" s="498"/>
      <c r="W387" s="236">
        <v>30</v>
      </c>
      <c r="X387" s="236">
        <v>5</v>
      </c>
      <c r="Y387" s="236">
        <v>7</v>
      </c>
      <c r="Z387" s="236">
        <v>5</v>
      </c>
      <c r="AA387" s="236">
        <v>4</v>
      </c>
      <c r="AB387" s="500">
        <v>5</v>
      </c>
      <c r="AC387" s="501">
        <v>3</v>
      </c>
      <c r="AD387" s="501"/>
      <c r="AE387" s="501">
        <v>9</v>
      </c>
      <c r="AF387" s="498"/>
      <c r="AG387" s="236">
        <v>6</v>
      </c>
      <c r="AH387" s="236">
        <v>5</v>
      </c>
      <c r="AI387" s="236">
        <v>6</v>
      </c>
      <c r="AJ387" s="236">
        <v>6</v>
      </c>
      <c r="AK387" s="500">
        <v>1</v>
      </c>
      <c r="AL387" s="501">
        <v>2</v>
      </c>
      <c r="AM387" s="501">
        <v>1</v>
      </c>
      <c r="AN387" s="501">
        <v>1</v>
      </c>
    </row>
    <row r="388" spans="1:40">
      <c r="A388" s="8" t="s">
        <v>18</v>
      </c>
      <c r="B388" s="8"/>
      <c r="C388" s="8" t="s">
        <v>421</v>
      </c>
      <c r="D388" s="236">
        <v>1</v>
      </c>
      <c r="E388" s="236">
        <v>1</v>
      </c>
      <c r="F388" s="236">
        <v>2</v>
      </c>
      <c r="G388" s="236">
        <v>3</v>
      </c>
      <c r="H388" s="455">
        <v>6</v>
      </c>
      <c r="I388" s="159">
        <v>2</v>
      </c>
      <c r="J388" s="159">
        <v>3</v>
      </c>
      <c r="K388" s="159"/>
      <c r="L388" s="498"/>
      <c r="M388" s="236" t="s">
        <v>210</v>
      </c>
      <c r="N388" s="236" t="s">
        <v>210</v>
      </c>
      <c r="O388" s="236" t="s">
        <v>210</v>
      </c>
      <c r="P388" s="236" t="s">
        <v>210</v>
      </c>
      <c r="Q388" s="236" t="s">
        <v>210</v>
      </c>
      <c r="R388" s="236" t="s">
        <v>210</v>
      </c>
      <c r="S388" s="499"/>
      <c r="T388" s="499"/>
      <c r="U388" s="499"/>
      <c r="V388" s="498"/>
      <c r="W388" s="236" t="s">
        <v>210</v>
      </c>
      <c r="X388" s="236" t="s">
        <v>210</v>
      </c>
      <c r="Y388" s="236" t="s">
        <v>210</v>
      </c>
      <c r="Z388" s="236" t="s">
        <v>210</v>
      </c>
      <c r="AA388" s="236" t="s">
        <v>210</v>
      </c>
      <c r="AB388" s="236" t="s">
        <v>210</v>
      </c>
      <c r="AC388" s="499"/>
      <c r="AD388" s="499"/>
      <c r="AE388" s="499"/>
      <c r="AF388" s="498"/>
      <c r="AG388" s="236">
        <v>1</v>
      </c>
      <c r="AH388" s="236">
        <v>1</v>
      </c>
      <c r="AI388" s="236">
        <v>2</v>
      </c>
      <c r="AJ388" s="236">
        <v>3</v>
      </c>
      <c r="AK388" s="500">
        <v>6</v>
      </c>
      <c r="AL388" s="501">
        <v>2</v>
      </c>
      <c r="AM388" s="501">
        <v>3</v>
      </c>
      <c r="AN388" s="501"/>
    </row>
    <row r="389" spans="1:40">
      <c r="A389" s="8" t="s">
        <v>18</v>
      </c>
      <c r="B389" s="8"/>
      <c r="C389" s="8" t="s">
        <v>422</v>
      </c>
      <c r="D389" s="236">
        <v>18</v>
      </c>
      <c r="E389" s="236">
        <v>15</v>
      </c>
      <c r="F389" s="236">
        <v>16</v>
      </c>
      <c r="G389" s="236">
        <v>7</v>
      </c>
      <c r="H389" s="455">
        <v>5</v>
      </c>
      <c r="I389" s="159">
        <v>16</v>
      </c>
      <c r="J389" s="159">
        <v>11</v>
      </c>
      <c r="K389" s="159">
        <v>10</v>
      </c>
      <c r="L389" s="498"/>
      <c r="M389" s="236">
        <v>1</v>
      </c>
      <c r="N389" s="236">
        <v>2</v>
      </c>
      <c r="O389" s="236" t="s">
        <v>210</v>
      </c>
      <c r="P389" s="236" t="s">
        <v>210</v>
      </c>
      <c r="Q389" s="236" t="s">
        <v>210</v>
      </c>
      <c r="R389" s="236" t="s">
        <v>210</v>
      </c>
      <c r="S389" s="499">
        <v>4</v>
      </c>
      <c r="T389" s="499">
        <v>2</v>
      </c>
      <c r="U389" s="499">
        <v>2</v>
      </c>
      <c r="V389" s="498"/>
      <c r="W389" s="236">
        <v>7</v>
      </c>
      <c r="X389" s="236">
        <v>6</v>
      </c>
      <c r="Y389" s="236">
        <v>1</v>
      </c>
      <c r="Z389" s="236">
        <v>5</v>
      </c>
      <c r="AA389" s="236">
        <v>1</v>
      </c>
      <c r="AB389" s="500">
        <v>1</v>
      </c>
      <c r="AC389" s="501">
        <v>2</v>
      </c>
      <c r="AD389" s="501">
        <v>5</v>
      </c>
      <c r="AE389" s="501">
        <v>1</v>
      </c>
      <c r="AF389" s="498"/>
      <c r="AG389" s="236">
        <v>10</v>
      </c>
      <c r="AH389" s="236">
        <v>14</v>
      </c>
      <c r="AI389" s="236">
        <v>11</v>
      </c>
      <c r="AJ389" s="236">
        <v>6</v>
      </c>
      <c r="AK389" s="500">
        <v>4</v>
      </c>
      <c r="AL389" s="501">
        <v>10</v>
      </c>
      <c r="AM389" s="501">
        <v>4</v>
      </c>
      <c r="AN389" s="501">
        <v>7</v>
      </c>
    </row>
    <row r="390" spans="1:40">
      <c r="A390" s="8" t="s">
        <v>18</v>
      </c>
      <c r="B390" s="8"/>
      <c r="C390" s="8" t="s">
        <v>423</v>
      </c>
      <c r="D390" s="236">
        <v>4</v>
      </c>
      <c r="E390" s="236">
        <v>3</v>
      </c>
      <c r="F390" s="236" t="s">
        <v>210</v>
      </c>
      <c r="G390" s="236">
        <v>4</v>
      </c>
      <c r="H390" s="236" t="s">
        <v>210</v>
      </c>
      <c r="I390" s="499">
        <v>2</v>
      </c>
      <c r="J390" s="499">
        <v>1</v>
      </c>
      <c r="K390" s="499">
        <v>5</v>
      </c>
      <c r="L390" s="498"/>
      <c r="M390" s="236" t="s">
        <v>210</v>
      </c>
      <c r="N390" s="236">
        <v>3</v>
      </c>
      <c r="O390" s="236">
        <v>2</v>
      </c>
      <c r="P390" s="236" t="s">
        <v>210</v>
      </c>
      <c r="Q390" s="236">
        <v>4</v>
      </c>
      <c r="R390" s="236" t="s">
        <v>210</v>
      </c>
      <c r="S390" s="499">
        <v>2</v>
      </c>
      <c r="T390" s="499"/>
      <c r="U390" s="499">
        <v>3</v>
      </c>
      <c r="V390" s="498"/>
      <c r="W390" s="236" t="s">
        <v>210</v>
      </c>
      <c r="X390" s="236">
        <v>1</v>
      </c>
      <c r="Y390" s="236">
        <v>1</v>
      </c>
      <c r="Z390" s="236" t="s">
        <v>210</v>
      </c>
      <c r="AA390" s="236" t="s">
        <v>210</v>
      </c>
      <c r="AB390" s="236" t="s">
        <v>210</v>
      </c>
      <c r="AC390" s="499"/>
      <c r="AD390" s="499"/>
      <c r="AE390" s="499">
        <v>2</v>
      </c>
      <c r="AF390" s="498"/>
      <c r="AG390" s="236" t="s">
        <v>210</v>
      </c>
      <c r="AH390" s="236" t="s">
        <v>210</v>
      </c>
      <c r="AI390" s="236" t="s">
        <v>210</v>
      </c>
      <c r="AJ390" s="236" t="s">
        <v>210</v>
      </c>
      <c r="AK390" s="236" t="s">
        <v>210</v>
      </c>
      <c r="AL390" s="499"/>
      <c r="AM390" s="499">
        <v>1</v>
      </c>
      <c r="AN390" s="501"/>
    </row>
    <row r="391" spans="1:40">
      <c r="A391" s="8" t="s">
        <v>18</v>
      </c>
      <c r="B391" s="8"/>
      <c r="C391" s="8" t="s">
        <v>424</v>
      </c>
      <c r="D391" s="236" t="s">
        <v>210</v>
      </c>
      <c r="E391" s="236" t="s">
        <v>210</v>
      </c>
      <c r="F391" s="236">
        <v>1</v>
      </c>
      <c r="G391" s="236" t="s">
        <v>210</v>
      </c>
      <c r="H391" s="236" t="s">
        <v>210</v>
      </c>
      <c r="I391" s="499"/>
      <c r="J391" s="499"/>
      <c r="K391" s="499"/>
      <c r="L391" s="498"/>
      <c r="M391" s="236" t="s">
        <v>210</v>
      </c>
      <c r="N391" s="236" t="s">
        <v>210</v>
      </c>
      <c r="O391" s="236" t="s">
        <v>210</v>
      </c>
      <c r="P391" s="236" t="s">
        <v>210</v>
      </c>
      <c r="Q391" s="236" t="s">
        <v>210</v>
      </c>
      <c r="R391" s="236" t="s">
        <v>210</v>
      </c>
      <c r="S391" s="499"/>
      <c r="T391" s="499"/>
      <c r="U391" s="499"/>
      <c r="V391" s="498"/>
      <c r="W391" s="236" t="s">
        <v>210</v>
      </c>
      <c r="X391" s="236" t="s">
        <v>210</v>
      </c>
      <c r="Y391" s="236" t="s">
        <v>210</v>
      </c>
      <c r="Z391" s="236" t="s">
        <v>210</v>
      </c>
      <c r="AA391" s="236" t="s">
        <v>210</v>
      </c>
      <c r="AB391" s="236" t="s">
        <v>210</v>
      </c>
      <c r="AC391" s="499"/>
      <c r="AD391" s="499"/>
      <c r="AE391" s="499"/>
      <c r="AF391" s="498"/>
      <c r="AG391" s="236" t="s">
        <v>210</v>
      </c>
      <c r="AH391" s="236" t="s">
        <v>210</v>
      </c>
      <c r="AI391" s="236">
        <v>1</v>
      </c>
      <c r="AJ391" s="236" t="s">
        <v>210</v>
      </c>
      <c r="AK391" s="236" t="s">
        <v>210</v>
      </c>
      <c r="AL391" s="499"/>
      <c r="AM391" s="499"/>
      <c r="AN391" s="501"/>
    </row>
    <row r="392" spans="1:40">
      <c r="A392" s="8" t="s">
        <v>18</v>
      </c>
      <c r="B392" s="8" t="s">
        <v>425</v>
      </c>
      <c r="C392" s="234" t="s">
        <v>426</v>
      </c>
      <c r="D392" s="236">
        <v>8</v>
      </c>
      <c r="E392" s="236">
        <v>15</v>
      </c>
      <c r="F392" s="236">
        <v>10</v>
      </c>
      <c r="G392" s="236">
        <v>5</v>
      </c>
      <c r="H392" s="455">
        <v>14</v>
      </c>
      <c r="I392" s="159">
        <v>17</v>
      </c>
      <c r="J392" s="159">
        <v>26</v>
      </c>
      <c r="K392" s="159">
        <v>15</v>
      </c>
      <c r="L392" s="498"/>
      <c r="M392" s="236" t="s">
        <v>210</v>
      </c>
      <c r="N392" s="236">
        <v>1</v>
      </c>
      <c r="O392" s="236">
        <v>7</v>
      </c>
      <c r="P392" s="236">
        <v>1</v>
      </c>
      <c r="Q392" s="236">
        <v>1</v>
      </c>
      <c r="R392" s="500">
        <v>3</v>
      </c>
      <c r="S392" s="501">
        <v>6</v>
      </c>
      <c r="T392" s="501">
        <v>3</v>
      </c>
      <c r="U392" s="501">
        <v>3</v>
      </c>
      <c r="V392" s="498"/>
      <c r="W392" s="236">
        <v>1</v>
      </c>
      <c r="X392" s="236">
        <v>6</v>
      </c>
      <c r="Y392" s="236">
        <v>2</v>
      </c>
      <c r="Z392" s="236">
        <v>8</v>
      </c>
      <c r="AA392" s="236">
        <v>3</v>
      </c>
      <c r="AB392" s="500">
        <v>5</v>
      </c>
      <c r="AC392" s="501">
        <v>7</v>
      </c>
      <c r="AD392" s="501">
        <v>11</v>
      </c>
      <c r="AE392" s="501">
        <v>5</v>
      </c>
      <c r="AF392" s="498"/>
      <c r="AG392" s="236">
        <v>1</v>
      </c>
      <c r="AH392" s="236">
        <v>6</v>
      </c>
      <c r="AI392" s="236">
        <v>1</v>
      </c>
      <c r="AJ392" s="236">
        <v>1</v>
      </c>
      <c r="AK392" s="500">
        <v>6</v>
      </c>
      <c r="AL392" s="501">
        <v>4</v>
      </c>
      <c r="AM392" s="501">
        <v>12</v>
      </c>
      <c r="AN392" s="501">
        <v>7</v>
      </c>
    </row>
    <row r="393" spans="1:40">
      <c r="A393" s="8" t="s">
        <v>18</v>
      </c>
      <c r="B393" s="8"/>
      <c r="C393" s="8" t="s">
        <v>427</v>
      </c>
      <c r="D393" s="236">
        <v>2</v>
      </c>
      <c r="E393" s="236">
        <v>3</v>
      </c>
      <c r="F393" s="236">
        <v>1</v>
      </c>
      <c r="G393" s="236">
        <v>1</v>
      </c>
      <c r="H393" s="236" t="s">
        <v>210</v>
      </c>
      <c r="I393" s="499">
        <v>1</v>
      </c>
      <c r="J393" s="499"/>
      <c r="K393" s="499"/>
      <c r="L393" s="498"/>
      <c r="M393" s="236" t="s">
        <v>210</v>
      </c>
      <c r="N393" s="236" t="s">
        <v>210</v>
      </c>
      <c r="O393" s="236" t="s">
        <v>210</v>
      </c>
      <c r="P393" s="236" t="s">
        <v>210</v>
      </c>
      <c r="Q393" s="236" t="s">
        <v>210</v>
      </c>
      <c r="R393" s="236" t="s">
        <v>210</v>
      </c>
      <c r="S393" s="499"/>
      <c r="T393" s="499"/>
      <c r="U393" s="499"/>
      <c r="V393" s="498"/>
      <c r="W393" s="236" t="s">
        <v>210</v>
      </c>
      <c r="X393" s="236" t="s">
        <v>210</v>
      </c>
      <c r="Y393" s="236" t="s">
        <v>210</v>
      </c>
      <c r="Z393" s="236" t="s">
        <v>210</v>
      </c>
      <c r="AA393" s="236" t="s">
        <v>210</v>
      </c>
      <c r="AB393" s="236" t="s">
        <v>210</v>
      </c>
      <c r="AC393" s="499"/>
      <c r="AD393" s="499"/>
      <c r="AE393" s="499"/>
      <c r="AF393" s="498"/>
      <c r="AG393" s="236">
        <v>2</v>
      </c>
      <c r="AH393" s="236">
        <v>3</v>
      </c>
      <c r="AI393" s="236">
        <v>1</v>
      </c>
      <c r="AJ393" s="236">
        <v>1</v>
      </c>
      <c r="AK393" s="236" t="s">
        <v>210</v>
      </c>
      <c r="AL393" s="499">
        <v>1</v>
      </c>
      <c r="AM393" s="499"/>
      <c r="AN393" s="501"/>
    </row>
    <row r="394" spans="1:40" s="2" customFormat="1">
      <c r="A394" s="9" t="s">
        <v>428</v>
      </c>
      <c r="B394" s="8"/>
      <c r="C394" s="9"/>
      <c r="D394" s="503">
        <v>169</v>
      </c>
      <c r="E394" s="503">
        <v>142</v>
      </c>
      <c r="F394" s="503">
        <v>138</v>
      </c>
      <c r="G394" s="503">
        <v>152</v>
      </c>
      <c r="H394" s="440">
        <v>136</v>
      </c>
      <c r="I394" s="440">
        <v>165</v>
      </c>
      <c r="J394" s="440">
        <f>SUM(J351:J393)</f>
        <v>181</v>
      </c>
      <c r="K394" s="440">
        <f>SUM(K351:K393)</f>
        <v>194</v>
      </c>
      <c r="L394" s="504"/>
      <c r="M394" s="503">
        <v>3</v>
      </c>
      <c r="N394" s="503">
        <v>23</v>
      </c>
      <c r="O394" s="503">
        <v>17</v>
      </c>
      <c r="P394" s="503">
        <v>12</v>
      </c>
      <c r="Q394" s="503">
        <v>22</v>
      </c>
      <c r="R394" s="440">
        <v>10</v>
      </c>
      <c r="S394" s="440">
        <v>21</v>
      </c>
      <c r="T394" s="440">
        <f>SUM(T351:T393)</f>
        <v>19</v>
      </c>
      <c r="U394" s="440">
        <f>SUM(U351:U393)</f>
        <v>24</v>
      </c>
      <c r="V394" s="504"/>
      <c r="W394" s="503">
        <v>40</v>
      </c>
      <c r="X394" s="503">
        <v>78</v>
      </c>
      <c r="Y394" s="503">
        <v>55</v>
      </c>
      <c r="Z394" s="503">
        <v>59</v>
      </c>
      <c r="AA394" s="503">
        <v>52</v>
      </c>
      <c r="AB394" s="440">
        <v>48</v>
      </c>
      <c r="AC394" s="440">
        <v>56</v>
      </c>
      <c r="AD394" s="440">
        <f>SUM(AD351:AD393)</f>
        <v>61</v>
      </c>
      <c r="AE394" s="440">
        <f>SUM(AE351:AE393)</f>
        <v>64</v>
      </c>
      <c r="AF394" s="504"/>
      <c r="AG394" s="503">
        <v>68</v>
      </c>
      <c r="AH394" s="503">
        <v>70</v>
      </c>
      <c r="AI394" s="503">
        <v>64</v>
      </c>
      <c r="AJ394" s="503">
        <v>78</v>
      </c>
      <c r="AK394" s="440">
        <v>78</v>
      </c>
      <c r="AL394" s="440">
        <v>88</v>
      </c>
      <c r="AM394" s="440">
        <f>SUM(AM351:AM393)</f>
        <v>101</v>
      </c>
      <c r="AN394" s="505">
        <f>SUM(AN351:AN393)</f>
        <v>106</v>
      </c>
    </row>
    <row r="395" spans="1:40">
      <c r="A395" s="37" t="s">
        <v>759</v>
      </c>
      <c r="B395" s="123"/>
    </row>
    <row r="396" spans="1:40">
      <c r="A396" s="37" t="s">
        <v>766</v>
      </c>
      <c r="B396" s="7"/>
    </row>
    <row r="397" spans="1:40">
      <c r="A397" s="35" t="s">
        <v>842</v>
      </c>
      <c r="B397" s="37"/>
    </row>
  </sheetData>
  <autoFilter ref="A7:C7"/>
  <mergeCells count="5">
    <mergeCell ref="A4:C4"/>
    <mergeCell ref="D6:K6"/>
    <mergeCell ref="AG6:AN6"/>
    <mergeCell ref="W6:AE6"/>
    <mergeCell ref="M6:U6"/>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D31"/>
  <sheetViews>
    <sheetView showRowColHeaders="0" zoomScaleNormal="100" workbookViewId="0"/>
  </sheetViews>
  <sheetFormatPr defaultRowHeight="15"/>
  <cols>
    <col min="1" max="1" width="47.5703125" customWidth="1"/>
    <col min="2" max="2" width="74.42578125" bestFit="1" customWidth="1"/>
  </cols>
  <sheetData>
    <row r="1" spans="1:4" ht="15.95" customHeight="1">
      <c r="A1" s="155"/>
    </row>
    <row r="2" spans="1:4" ht="15.95" customHeight="1"/>
    <row r="3" spans="1:4" ht="26.25">
      <c r="A3" s="22" t="s">
        <v>548</v>
      </c>
    </row>
    <row r="4" spans="1:4" ht="74.25" customHeight="1">
      <c r="A4" s="612" t="s">
        <v>816</v>
      </c>
      <c r="B4" s="612"/>
    </row>
    <row r="7" spans="1:4" ht="21.75" customHeight="1">
      <c r="A7" s="24" t="s">
        <v>38</v>
      </c>
      <c r="B7" s="45" t="s">
        <v>549</v>
      </c>
    </row>
    <row r="8" spans="1:4" s="243" customFormat="1">
      <c r="A8" s="36">
        <v>2019</v>
      </c>
      <c r="B8" s="36" t="s">
        <v>1024</v>
      </c>
    </row>
    <row r="9" spans="1:4">
      <c r="A9" s="35" t="s">
        <v>646</v>
      </c>
    </row>
    <row r="11" spans="1:4">
      <c r="A11" s="189" t="s">
        <v>844</v>
      </c>
      <c r="B11" s="195" t="s">
        <v>845</v>
      </c>
    </row>
    <row r="12" spans="1:4">
      <c r="A12" s="197" t="s">
        <v>846</v>
      </c>
      <c r="B12" s="196" t="s">
        <v>917</v>
      </c>
    </row>
    <row r="13" spans="1:4">
      <c r="A13" s="197" t="s">
        <v>847</v>
      </c>
      <c r="B13" s="196" t="s">
        <v>917</v>
      </c>
      <c r="D13" s="243"/>
    </row>
    <row r="14" spans="1:4">
      <c r="A14" s="197" t="s">
        <v>848</v>
      </c>
      <c r="B14" s="196" t="s">
        <v>917</v>
      </c>
      <c r="D14" s="243"/>
    </row>
    <row r="15" spans="1:4" ht="30">
      <c r="A15" s="197" t="s">
        <v>849</v>
      </c>
      <c r="B15" s="196" t="s">
        <v>917</v>
      </c>
      <c r="D15" s="243"/>
    </row>
    <row r="16" spans="1:4">
      <c r="A16" s="197" t="s">
        <v>850</v>
      </c>
      <c r="B16" s="196" t="s">
        <v>917</v>
      </c>
      <c r="D16" s="243"/>
    </row>
    <row r="17" spans="1:4">
      <c r="A17" s="197" t="s">
        <v>851</v>
      </c>
      <c r="B17" s="196" t="s">
        <v>917</v>
      </c>
      <c r="D17" s="243"/>
    </row>
    <row r="18" spans="1:4">
      <c r="A18" s="197" t="s">
        <v>852</v>
      </c>
      <c r="B18" s="196" t="s">
        <v>917</v>
      </c>
      <c r="D18" s="243"/>
    </row>
    <row r="19" spans="1:4" ht="30">
      <c r="A19" s="197" t="s">
        <v>853</v>
      </c>
      <c r="B19" s="196" t="s">
        <v>918</v>
      </c>
      <c r="D19" s="243"/>
    </row>
    <row r="20" spans="1:4" ht="30">
      <c r="A20" s="197" t="s">
        <v>854</v>
      </c>
      <c r="B20" s="196" t="s">
        <v>918</v>
      </c>
      <c r="D20" s="243"/>
    </row>
    <row r="21" spans="1:4">
      <c r="A21" s="197" t="s">
        <v>855</v>
      </c>
      <c r="B21" s="196" t="s">
        <v>917</v>
      </c>
      <c r="D21" s="243"/>
    </row>
    <row r="22" spans="1:4">
      <c r="A22" s="197" t="s">
        <v>856</v>
      </c>
      <c r="B22" s="196" t="s">
        <v>917</v>
      </c>
      <c r="D22" s="243"/>
    </row>
    <row r="23" spans="1:4">
      <c r="A23" s="197" t="s">
        <v>857</v>
      </c>
      <c r="B23" s="196" t="s">
        <v>917</v>
      </c>
      <c r="D23" s="243"/>
    </row>
    <row r="24" spans="1:4">
      <c r="A24" s="197" t="s">
        <v>858</v>
      </c>
      <c r="B24" s="196" t="s">
        <v>917</v>
      </c>
      <c r="D24" s="243"/>
    </row>
    <row r="25" spans="1:4">
      <c r="A25" s="197" t="s">
        <v>859</v>
      </c>
      <c r="B25" s="196" t="s">
        <v>917</v>
      </c>
      <c r="D25" s="243"/>
    </row>
    <row r="26" spans="1:4">
      <c r="A26" s="197" t="s">
        <v>860</v>
      </c>
      <c r="B26" s="196" t="s">
        <v>917</v>
      </c>
      <c r="D26" s="243"/>
    </row>
    <row r="27" spans="1:4">
      <c r="A27" s="197" t="s">
        <v>861</v>
      </c>
      <c r="B27" s="196" t="s">
        <v>917</v>
      </c>
      <c r="D27" s="243"/>
    </row>
    <row r="28" spans="1:4">
      <c r="A28" s="197" t="s">
        <v>862</v>
      </c>
      <c r="B28" s="196" t="s">
        <v>918</v>
      </c>
      <c r="D28" s="243"/>
    </row>
    <row r="29" spans="1:4" ht="30">
      <c r="A29" s="197" t="s">
        <v>863</v>
      </c>
      <c r="B29" s="196" t="s">
        <v>917</v>
      </c>
      <c r="D29" s="243"/>
    </row>
    <row r="30" spans="1:4">
      <c r="A30" s="296" t="s">
        <v>919</v>
      </c>
      <c r="B30" s="297" t="s">
        <v>917</v>
      </c>
      <c r="D30" s="243"/>
    </row>
    <row r="31" spans="1:4">
      <c r="A31" s="296" t="s">
        <v>920</v>
      </c>
      <c r="B31" s="297" t="s">
        <v>917</v>
      </c>
      <c r="D31" s="243"/>
    </row>
  </sheetData>
  <mergeCells count="1">
    <mergeCell ref="A4:B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75"/>
  <sheetViews>
    <sheetView showRowColHeaders="0" zoomScaleNormal="100" workbookViewId="0"/>
  </sheetViews>
  <sheetFormatPr defaultRowHeight="15"/>
  <cols>
    <col min="1" max="1" width="31.140625" customWidth="1"/>
    <col min="2" max="2" width="29.28515625" customWidth="1"/>
    <col min="3" max="16" width="9" customWidth="1"/>
    <col min="17" max="17" width="9.28515625" style="190" customWidth="1"/>
    <col min="18" max="18" width="9.28515625" customWidth="1"/>
    <col min="19" max="19" width="9" customWidth="1"/>
    <col min="20" max="20" width="17.7109375" customWidth="1"/>
    <col min="21" max="21" width="9" customWidth="1"/>
  </cols>
  <sheetData>
    <row r="1" spans="1:24" ht="15.75">
      <c r="A1" s="155"/>
    </row>
    <row r="2" spans="1:24" ht="20.25" customHeight="1"/>
    <row r="3" spans="1:24" ht="13.5" customHeight="1">
      <c r="A3" s="141"/>
      <c r="B3" s="141"/>
      <c r="C3" s="141"/>
      <c r="D3" s="141"/>
      <c r="E3" s="141"/>
      <c r="F3" s="141"/>
      <c r="G3" s="141"/>
      <c r="H3" s="141"/>
      <c r="I3" s="141"/>
      <c r="J3" s="141"/>
      <c r="K3" s="141"/>
      <c r="L3" s="141"/>
      <c r="M3" s="141"/>
      <c r="N3" s="141"/>
      <c r="O3" s="141"/>
      <c r="P3" s="141"/>
      <c r="Q3" s="141"/>
      <c r="R3" s="141"/>
      <c r="S3" s="141"/>
      <c r="T3" s="141"/>
      <c r="U3" s="141"/>
      <c r="V3" s="141"/>
      <c r="W3" s="141"/>
      <c r="X3" s="141"/>
    </row>
    <row r="5" spans="1:24" ht="76.5" customHeight="1">
      <c r="A5" s="22" t="s">
        <v>776</v>
      </c>
      <c r="B5" s="142"/>
      <c r="C5" s="605" t="s">
        <v>992</v>
      </c>
      <c r="D5" s="605"/>
      <c r="E5" s="136"/>
    </row>
    <row r="6" spans="1:24" ht="30" customHeight="1">
      <c r="B6" s="128" t="s">
        <v>832</v>
      </c>
      <c r="C6" s="603">
        <v>828</v>
      </c>
      <c r="D6" s="603"/>
      <c r="E6" s="137"/>
    </row>
    <row r="7" spans="1:24" ht="15" customHeight="1">
      <c r="A7" s="243"/>
      <c r="B7" s="128" t="s">
        <v>834</v>
      </c>
      <c r="C7" s="603">
        <v>389</v>
      </c>
      <c r="D7" s="603"/>
      <c r="E7" s="138"/>
    </row>
    <row r="8" spans="1:24" ht="15" customHeight="1">
      <c r="A8" s="243"/>
      <c r="B8" s="128" t="s">
        <v>769</v>
      </c>
      <c r="C8" s="603">
        <v>3</v>
      </c>
      <c r="D8" s="603"/>
      <c r="E8" s="137"/>
    </row>
    <row r="9" spans="1:24" ht="15" customHeight="1">
      <c r="A9" s="243"/>
      <c r="B9" s="128" t="s">
        <v>833</v>
      </c>
      <c r="C9" s="603">
        <v>915</v>
      </c>
      <c r="D9" s="603"/>
      <c r="E9" s="137"/>
    </row>
    <row r="10" spans="1:24" ht="15" customHeight="1">
      <c r="A10" s="243"/>
      <c r="B10" s="128" t="s">
        <v>770</v>
      </c>
      <c r="C10" s="603">
        <v>2412</v>
      </c>
      <c r="D10" s="603"/>
      <c r="E10" s="138"/>
    </row>
    <row r="11" spans="1:24" ht="15" customHeight="1">
      <c r="A11" s="243"/>
      <c r="B11" s="128" t="s">
        <v>771</v>
      </c>
      <c r="C11" s="603">
        <v>102</v>
      </c>
      <c r="D11" s="603"/>
      <c r="E11" s="138"/>
    </row>
    <row r="12" spans="1:24" ht="15" customHeight="1">
      <c r="A12" s="243"/>
      <c r="B12" s="128" t="s">
        <v>772</v>
      </c>
      <c r="C12" s="603">
        <v>3</v>
      </c>
      <c r="D12" s="603"/>
      <c r="E12" s="138"/>
    </row>
    <row r="13" spans="1:24" ht="15" customHeight="1">
      <c r="A13" s="243"/>
      <c r="B13" s="128" t="s">
        <v>622</v>
      </c>
      <c r="C13" s="603">
        <v>501</v>
      </c>
      <c r="D13" s="603"/>
      <c r="E13" s="138"/>
    </row>
    <row r="14" spans="1:24" ht="15" customHeight="1">
      <c r="A14" s="243"/>
      <c r="B14" s="128" t="s">
        <v>560</v>
      </c>
      <c r="C14" s="604">
        <f>SUM(C6:D13)</f>
        <v>5153</v>
      </c>
      <c r="D14" s="604"/>
    </row>
    <row r="15" spans="1:24" ht="15" customHeight="1">
      <c r="A15" s="243"/>
      <c r="B15" s="139"/>
      <c r="C15" s="140"/>
    </row>
    <row r="16" spans="1:24" ht="30.75" customHeight="1">
      <c r="A16" s="243"/>
      <c r="B16" s="232"/>
      <c r="C16" s="600" t="s">
        <v>774</v>
      </c>
      <c r="D16" s="600"/>
      <c r="P16" s="190"/>
      <c r="Q16"/>
    </row>
    <row r="17" spans="1:24" ht="15" customHeight="1">
      <c r="A17" s="243"/>
      <c r="B17" s="153" t="s">
        <v>832</v>
      </c>
      <c r="C17" s="601">
        <v>3.3000000000000002E-2</v>
      </c>
      <c r="D17" s="601"/>
      <c r="P17" s="190"/>
      <c r="Q17"/>
    </row>
    <row r="18" spans="1:24" ht="15" customHeight="1">
      <c r="A18" s="243"/>
      <c r="B18" s="153" t="s">
        <v>834</v>
      </c>
      <c r="C18" s="602">
        <v>2.3E-2</v>
      </c>
      <c r="D18" s="602"/>
      <c r="P18" s="190"/>
      <c r="Q18"/>
    </row>
    <row r="19" spans="1:24" ht="15" customHeight="1">
      <c r="A19" s="243"/>
      <c r="B19" s="153" t="s">
        <v>769</v>
      </c>
      <c r="C19" s="601">
        <v>5.7000000000000002E-2</v>
      </c>
      <c r="D19" s="601"/>
      <c r="P19" s="190"/>
      <c r="Q19"/>
    </row>
    <row r="20" spans="1:24" ht="15" customHeight="1">
      <c r="A20" s="243"/>
      <c r="B20" s="153" t="s">
        <v>833</v>
      </c>
      <c r="C20" s="602">
        <v>6.1845217979046997E-2</v>
      </c>
      <c r="D20" s="602"/>
      <c r="P20" s="190"/>
      <c r="Q20"/>
    </row>
    <row r="21" spans="1:24" ht="15" customHeight="1">
      <c r="A21" s="243"/>
      <c r="B21" s="153" t="s">
        <v>770</v>
      </c>
      <c r="C21" s="601">
        <v>0.121</v>
      </c>
      <c r="D21" s="601"/>
      <c r="P21" s="190"/>
      <c r="Q21"/>
    </row>
    <row r="22" spans="1:24" ht="15" customHeight="1">
      <c r="A22" s="243"/>
      <c r="B22" s="153" t="s">
        <v>771</v>
      </c>
      <c r="C22" s="602">
        <v>6.0999999999999999E-2</v>
      </c>
      <c r="D22" s="602"/>
      <c r="P22" s="190"/>
      <c r="Q22"/>
    </row>
    <row r="23" spans="1:24" ht="15" customHeight="1">
      <c r="A23" s="243"/>
      <c r="B23" s="153" t="s">
        <v>772</v>
      </c>
      <c r="C23" s="602">
        <v>6.4000000000000001E-2</v>
      </c>
      <c r="D23" s="602"/>
      <c r="P23" s="190"/>
      <c r="Q23"/>
    </row>
    <row r="24" spans="1:24" ht="15" customHeight="1">
      <c r="A24" s="243"/>
      <c r="B24" s="153" t="s">
        <v>622</v>
      </c>
      <c r="C24" s="602">
        <v>5.7000000000000002E-2</v>
      </c>
      <c r="D24" s="602"/>
      <c r="P24" s="190"/>
      <c r="Q24"/>
    </row>
    <row r="26" spans="1:24" ht="6.75" customHeight="1">
      <c r="A26" s="141"/>
      <c r="B26" s="141"/>
      <c r="C26" s="141"/>
      <c r="D26" s="141"/>
      <c r="E26" s="141"/>
      <c r="F26" s="141"/>
      <c r="G26" s="141"/>
      <c r="H26" s="141"/>
      <c r="I26" s="141"/>
      <c r="J26" s="141"/>
      <c r="K26" s="141"/>
      <c r="L26" s="141"/>
      <c r="M26" s="141"/>
      <c r="N26" s="141"/>
      <c r="O26" s="141"/>
      <c r="P26" s="141"/>
      <c r="Q26" s="141"/>
      <c r="R26" s="141"/>
      <c r="S26" s="141"/>
      <c r="T26" s="141"/>
      <c r="U26" s="141"/>
      <c r="V26" s="141"/>
      <c r="W26" s="141"/>
      <c r="X26" s="141">
        <v>8298</v>
      </c>
    </row>
    <row r="27" spans="1:24">
      <c r="X27" s="4"/>
    </row>
    <row r="29" spans="1:24" ht="77.25">
      <c r="A29" s="22" t="s">
        <v>777</v>
      </c>
      <c r="B29" s="442" t="s">
        <v>55</v>
      </c>
      <c r="C29" s="247" t="s">
        <v>23</v>
      </c>
      <c r="D29" s="247" t="s">
        <v>52</v>
      </c>
      <c r="E29" s="247" t="s">
        <v>53</v>
      </c>
      <c r="F29" s="247" t="s">
        <v>54</v>
      </c>
      <c r="G29" s="247" t="s">
        <v>27</v>
      </c>
      <c r="H29" s="247" t="s">
        <v>28</v>
      </c>
      <c r="I29" s="247" t="s">
        <v>29</v>
      </c>
      <c r="J29" s="247" t="s">
        <v>30</v>
      </c>
      <c r="K29" s="247" t="s">
        <v>31</v>
      </c>
      <c r="L29" s="247" t="s">
        <v>32</v>
      </c>
      <c r="M29" s="247" t="s">
        <v>33</v>
      </c>
      <c r="N29" s="247" t="s">
        <v>34</v>
      </c>
      <c r="O29" s="247" t="s">
        <v>640</v>
      </c>
      <c r="P29" s="247" t="s">
        <v>821</v>
      </c>
      <c r="Q29" s="247" t="s">
        <v>843</v>
      </c>
      <c r="R29" s="247" t="s">
        <v>867</v>
      </c>
      <c r="S29" s="247" t="s">
        <v>914</v>
      </c>
      <c r="T29" s="211" t="s">
        <v>940</v>
      </c>
      <c r="U29" s="211" t="s">
        <v>941</v>
      </c>
      <c r="V29" s="465" t="s">
        <v>804</v>
      </c>
    </row>
    <row r="30" spans="1:24">
      <c r="B30" s="226" t="s">
        <v>826</v>
      </c>
      <c r="C30" s="227">
        <v>585600</v>
      </c>
      <c r="D30" s="227">
        <v>625100</v>
      </c>
      <c r="E30" s="227">
        <v>645900</v>
      </c>
      <c r="F30" s="227">
        <v>599400</v>
      </c>
      <c r="G30" s="227">
        <v>587300</v>
      </c>
      <c r="H30" s="227">
        <v>593875</v>
      </c>
      <c r="I30" s="227">
        <v>489000</v>
      </c>
      <c r="J30" s="227">
        <v>417600</v>
      </c>
      <c r="K30" s="227">
        <v>439900</v>
      </c>
      <c r="L30" s="227">
        <v>434890</v>
      </c>
      <c r="M30" s="227">
        <v>418475</v>
      </c>
      <c r="N30" s="227">
        <v>426517</v>
      </c>
      <c r="O30" s="227">
        <v>409809</v>
      </c>
      <c r="P30" s="214">
        <v>424707</v>
      </c>
      <c r="Q30" s="214">
        <v>439612</v>
      </c>
      <c r="R30" s="214">
        <v>426352</v>
      </c>
      <c r="S30" s="214">
        <v>403217</v>
      </c>
      <c r="T30" s="286">
        <f>(S30-C30)/C30</f>
        <v>-0.31144637978142076</v>
      </c>
      <c r="U30" s="219">
        <f>(S30-R30)/S30</f>
        <v>-5.7376053092999549E-2</v>
      </c>
      <c r="V30" s="215"/>
    </row>
    <row r="31" spans="1:24">
      <c r="B31" s="215" t="s">
        <v>9</v>
      </c>
      <c r="C31" s="228">
        <v>22300</v>
      </c>
      <c r="D31" s="228">
        <v>26300</v>
      </c>
      <c r="E31" s="228">
        <v>27200</v>
      </c>
      <c r="F31" s="228">
        <v>24500</v>
      </c>
      <c r="G31" s="228">
        <v>23900</v>
      </c>
      <c r="H31" s="228">
        <v>22900</v>
      </c>
      <c r="I31" s="228">
        <v>17400</v>
      </c>
      <c r="J31" s="228">
        <v>14306</v>
      </c>
      <c r="K31" s="228">
        <v>14295</v>
      </c>
      <c r="L31" s="228">
        <v>14423</v>
      </c>
      <c r="M31" s="228">
        <v>13417</v>
      </c>
      <c r="N31" s="228">
        <v>13212</v>
      </c>
      <c r="O31" s="228">
        <v>12650</v>
      </c>
      <c r="P31" s="217">
        <v>12531</v>
      </c>
      <c r="Q31" s="218">
        <v>12728</v>
      </c>
      <c r="R31" s="218">
        <v>12622</v>
      </c>
      <c r="S31" s="218">
        <v>11760</v>
      </c>
      <c r="T31" s="288">
        <f t="shared" ref="T31:T39" si="0">(S31-C31)/C31</f>
        <v>-0.47264573991031389</v>
      </c>
      <c r="U31" s="478">
        <f t="shared" ref="U31:U40" si="1">(S31-R31)/S31</f>
        <v>-7.3299319727891152E-2</v>
      </c>
      <c r="V31" s="215"/>
    </row>
    <row r="32" spans="1:24">
      <c r="B32" s="215" t="s">
        <v>10</v>
      </c>
      <c r="C32" s="228">
        <v>62100</v>
      </c>
      <c r="D32" s="228">
        <v>69700</v>
      </c>
      <c r="E32" s="228">
        <v>74100</v>
      </c>
      <c r="F32" s="228">
        <v>66000</v>
      </c>
      <c r="G32" s="228">
        <v>63300</v>
      </c>
      <c r="H32" s="228">
        <v>62400</v>
      </c>
      <c r="I32" s="228">
        <v>49100</v>
      </c>
      <c r="J32" s="228">
        <v>41200</v>
      </c>
      <c r="K32" s="228">
        <v>41394</v>
      </c>
      <c r="L32" s="228">
        <v>39942</v>
      </c>
      <c r="M32" s="228">
        <v>39310</v>
      </c>
      <c r="N32" s="228">
        <v>38769</v>
      </c>
      <c r="O32" s="228">
        <v>36890</v>
      </c>
      <c r="P32" s="217">
        <v>38347</v>
      </c>
      <c r="Q32" s="218">
        <v>39789</v>
      </c>
      <c r="R32" s="218">
        <v>39269</v>
      </c>
      <c r="S32" s="218">
        <v>38133</v>
      </c>
      <c r="T32" s="288">
        <f t="shared" si="0"/>
        <v>-0.38594202898550722</v>
      </c>
      <c r="U32" s="478">
        <f t="shared" si="1"/>
        <v>-2.9790470196417802E-2</v>
      </c>
      <c r="V32" s="215"/>
    </row>
    <row r="33" spans="2:23">
      <c r="B33" s="215" t="s">
        <v>11</v>
      </c>
      <c r="C33" s="228">
        <v>50600</v>
      </c>
      <c r="D33" s="228">
        <v>57300</v>
      </c>
      <c r="E33" s="228">
        <v>59500</v>
      </c>
      <c r="F33" s="228">
        <v>56200</v>
      </c>
      <c r="G33" s="228">
        <v>54000</v>
      </c>
      <c r="H33" s="228">
        <v>53500</v>
      </c>
      <c r="I33" s="228">
        <v>41400</v>
      </c>
      <c r="J33" s="228">
        <v>34279</v>
      </c>
      <c r="K33" s="228">
        <v>34779</v>
      </c>
      <c r="L33" s="228">
        <v>33735</v>
      </c>
      <c r="M33" s="228">
        <v>32176</v>
      </c>
      <c r="N33" s="228">
        <v>31570</v>
      </c>
      <c r="O33" s="228">
        <v>31022</v>
      </c>
      <c r="P33" s="217">
        <v>32062</v>
      </c>
      <c r="Q33" s="218">
        <v>33024</v>
      </c>
      <c r="R33" s="218">
        <v>32789</v>
      </c>
      <c r="S33" s="218">
        <v>31465</v>
      </c>
      <c r="T33" s="288">
        <f t="shared" si="0"/>
        <v>-0.37816205533596836</v>
      </c>
      <c r="U33" s="478">
        <f t="shared" si="1"/>
        <v>-4.2078499920546637E-2</v>
      </c>
      <c r="V33" s="215"/>
    </row>
    <row r="34" spans="2:23">
      <c r="B34" s="215" t="s">
        <v>36</v>
      </c>
      <c r="C34" s="228">
        <v>50700</v>
      </c>
      <c r="D34" s="228">
        <v>53800</v>
      </c>
      <c r="E34" s="228">
        <v>49300</v>
      </c>
      <c r="F34" s="228">
        <v>53100</v>
      </c>
      <c r="G34" s="228">
        <v>50700</v>
      </c>
      <c r="H34" s="228">
        <v>49961</v>
      </c>
      <c r="I34" s="228">
        <v>40100</v>
      </c>
      <c r="J34" s="228">
        <v>34638</v>
      </c>
      <c r="K34" s="228">
        <v>35710</v>
      </c>
      <c r="L34" s="228">
        <v>35264</v>
      </c>
      <c r="M34" s="228">
        <v>34094</v>
      </c>
      <c r="N34" s="228">
        <v>33609</v>
      </c>
      <c r="O34" s="228">
        <v>32903</v>
      </c>
      <c r="P34" s="217">
        <v>35048</v>
      </c>
      <c r="Q34" s="218">
        <v>34676</v>
      </c>
      <c r="R34" s="218">
        <v>34417</v>
      </c>
      <c r="S34" s="218">
        <v>33481</v>
      </c>
      <c r="T34" s="288">
        <f t="shared" si="0"/>
        <v>-0.33962524654832349</v>
      </c>
      <c r="U34" s="478">
        <f t="shared" si="1"/>
        <v>-2.7956154236731281E-2</v>
      </c>
      <c r="V34" s="215"/>
    </row>
    <row r="35" spans="2:23">
      <c r="B35" s="215" t="s">
        <v>13</v>
      </c>
      <c r="C35" s="228">
        <v>47400</v>
      </c>
      <c r="D35" s="228"/>
      <c r="E35" s="228">
        <v>52200</v>
      </c>
      <c r="F35" s="228">
        <v>48400</v>
      </c>
      <c r="G35" s="228">
        <v>46400</v>
      </c>
      <c r="H35" s="228">
        <v>45740</v>
      </c>
      <c r="I35" s="228">
        <v>36424</v>
      </c>
      <c r="J35" s="228">
        <v>30643</v>
      </c>
      <c r="K35" s="228">
        <v>32019</v>
      </c>
      <c r="L35" s="228">
        <v>30976</v>
      </c>
      <c r="M35" s="228">
        <v>30184</v>
      </c>
      <c r="N35" s="228">
        <v>30248</v>
      </c>
      <c r="O35" s="228">
        <v>30037</v>
      </c>
      <c r="P35" s="217">
        <v>31414</v>
      </c>
      <c r="Q35" s="218">
        <v>32687</v>
      </c>
      <c r="R35" s="218">
        <v>32548</v>
      </c>
      <c r="S35" s="218">
        <v>31177</v>
      </c>
      <c r="T35" s="288">
        <f t="shared" si="0"/>
        <v>-0.34225738396624472</v>
      </c>
      <c r="U35" s="478">
        <f t="shared" si="1"/>
        <v>-4.3974724957500724E-2</v>
      </c>
      <c r="V35" s="215"/>
    </row>
    <row r="36" spans="2:23">
      <c r="B36" s="215" t="s">
        <v>14</v>
      </c>
      <c r="C36" s="228">
        <v>74000</v>
      </c>
      <c r="D36" s="228">
        <v>76000</v>
      </c>
      <c r="E36" s="228">
        <v>77400</v>
      </c>
      <c r="F36" s="228">
        <v>71000</v>
      </c>
      <c r="G36" s="228">
        <v>70600</v>
      </c>
      <c r="H36" s="228">
        <v>73000</v>
      </c>
      <c r="I36" s="228">
        <v>59200</v>
      </c>
      <c r="J36" s="228">
        <v>50343</v>
      </c>
      <c r="K36" s="228">
        <v>53984</v>
      </c>
      <c r="L36" s="228">
        <v>53871</v>
      </c>
      <c r="M36" s="228">
        <v>51968</v>
      </c>
      <c r="N36" s="228">
        <v>52422</v>
      </c>
      <c r="O36" s="228">
        <v>52546</v>
      </c>
      <c r="P36" s="217">
        <v>53988</v>
      </c>
      <c r="Q36" s="218">
        <v>58180</v>
      </c>
      <c r="R36" s="218">
        <v>56923</v>
      </c>
      <c r="S36" s="218">
        <v>53739</v>
      </c>
      <c r="T36" s="288">
        <f t="shared" si="0"/>
        <v>-0.27379729729729729</v>
      </c>
      <c r="U36" s="478">
        <f t="shared" si="1"/>
        <v>-5.9249334747576252E-2</v>
      </c>
      <c r="V36" s="215"/>
    </row>
    <row r="37" spans="2:23">
      <c r="B37" s="215" t="s">
        <v>15</v>
      </c>
      <c r="C37" s="228">
        <v>84300</v>
      </c>
      <c r="D37" s="228">
        <v>91300</v>
      </c>
      <c r="E37" s="228">
        <v>87200</v>
      </c>
      <c r="F37" s="228">
        <v>83700</v>
      </c>
      <c r="G37" s="228">
        <v>84300</v>
      </c>
      <c r="H37" s="228">
        <v>91300</v>
      </c>
      <c r="I37" s="228">
        <v>77900</v>
      </c>
      <c r="J37" s="228">
        <v>68755</v>
      </c>
      <c r="K37" s="228">
        <v>75459</v>
      </c>
      <c r="L37" s="228">
        <v>76745</v>
      </c>
      <c r="M37" s="228">
        <v>76214</v>
      </c>
      <c r="N37" s="228">
        <v>82827</v>
      </c>
      <c r="O37" s="228">
        <v>74275</v>
      </c>
      <c r="P37" s="217">
        <v>77783</v>
      </c>
      <c r="Q37" s="218">
        <v>79354</v>
      </c>
      <c r="R37" s="218">
        <v>73090</v>
      </c>
      <c r="S37" s="218">
        <v>67015</v>
      </c>
      <c r="T37" s="288">
        <f t="shared" si="0"/>
        <v>-0.20504151838671411</v>
      </c>
      <c r="U37" s="478">
        <f t="shared" si="1"/>
        <v>-9.065134671342237E-2</v>
      </c>
      <c r="V37" s="215"/>
    </row>
    <row r="38" spans="2:23">
      <c r="B38" s="215" t="s">
        <v>16</v>
      </c>
      <c r="C38" s="228">
        <v>117100</v>
      </c>
      <c r="D38" s="228">
        <v>119800</v>
      </c>
      <c r="E38" s="228">
        <v>123000</v>
      </c>
      <c r="F38" s="228">
        <v>115100</v>
      </c>
      <c r="G38" s="228">
        <v>113600</v>
      </c>
      <c r="H38" s="228">
        <v>115500</v>
      </c>
      <c r="I38" s="228">
        <v>95300</v>
      </c>
      <c r="J38" s="228">
        <v>82375</v>
      </c>
      <c r="K38" s="228">
        <v>88956</v>
      </c>
      <c r="L38" s="228">
        <v>88163</v>
      </c>
      <c r="M38" s="228">
        <v>82334</v>
      </c>
      <c r="N38" s="228">
        <v>83623</v>
      </c>
      <c r="O38" s="228">
        <v>80531</v>
      </c>
      <c r="P38" s="217">
        <v>84234</v>
      </c>
      <c r="Q38" s="218">
        <v>87104</v>
      </c>
      <c r="R38" s="218">
        <v>84249</v>
      </c>
      <c r="S38" s="218">
        <v>79151</v>
      </c>
      <c r="T38" s="288">
        <f t="shared" si="0"/>
        <v>-0.32407344150298889</v>
      </c>
      <c r="U38" s="478">
        <f t="shared" si="1"/>
        <v>-6.4408535583883972E-2</v>
      </c>
      <c r="V38" s="215"/>
    </row>
    <row r="39" spans="2:23">
      <c r="B39" s="215" t="s">
        <v>18</v>
      </c>
      <c r="C39" s="228">
        <v>80600</v>
      </c>
      <c r="D39" s="228">
        <v>85400</v>
      </c>
      <c r="E39" s="228">
        <v>88000</v>
      </c>
      <c r="F39" s="228">
        <v>81400</v>
      </c>
      <c r="G39" s="228">
        <v>80500</v>
      </c>
      <c r="H39" s="228">
        <v>79600</v>
      </c>
      <c r="I39" s="228">
        <v>66500</v>
      </c>
      <c r="J39" s="228">
        <v>56300</v>
      </c>
      <c r="K39" s="228">
        <v>58257</v>
      </c>
      <c r="L39" s="228">
        <v>56785</v>
      </c>
      <c r="M39" s="228">
        <v>54103</v>
      </c>
      <c r="N39" s="228">
        <v>53169</v>
      </c>
      <c r="O39" s="228">
        <v>51765</v>
      </c>
      <c r="P39" s="217">
        <v>52414</v>
      </c>
      <c r="Q39" s="218">
        <v>54734</v>
      </c>
      <c r="R39" s="218">
        <v>53431</v>
      </c>
      <c r="S39" s="218">
        <v>50354</v>
      </c>
      <c r="T39" s="288">
        <f t="shared" si="0"/>
        <v>-0.37526054590570718</v>
      </c>
      <c r="U39" s="478">
        <f t="shared" si="1"/>
        <v>-6.1107359891964891E-2</v>
      </c>
      <c r="V39" s="215"/>
    </row>
    <row r="40" spans="2:23">
      <c r="B40" s="215" t="s">
        <v>827</v>
      </c>
      <c r="C40" s="228"/>
      <c r="D40" s="228"/>
      <c r="E40" s="228"/>
      <c r="F40" s="228"/>
      <c r="G40" s="228"/>
      <c r="H40" s="228"/>
      <c r="I40" s="228">
        <v>5100</v>
      </c>
      <c r="J40" s="228">
        <v>4800</v>
      </c>
      <c r="K40" s="228">
        <v>5052</v>
      </c>
      <c r="L40" s="228">
        <v>4985</v>
      </c>
      <c r="M40" s="228">
        <v>4675</v>
      </c>
      <c r="N40" s="228">
        <v>7068</v>
      </c>
      <c r="O40" s="228">
        <v>7190</v>
      </c>
      <c r="P40" s="217">
        <v>6886</v>
      </c>
      <c r="Q40" s="218">
        <v>7336</v>
      </c>
      <c r="R40" s="218">
        <v>7014</v>
      </c>
      <c r="S40" s="218">
        <v>6942</v>
      </c>
      <c r="T40" s="220" t="s">
        <v>210</v>
      </c>
      <c r="U40" s="478">
        <f t="shared" si="1"/>
        <v>-1.0371650821089023E-2</v>
      </c>
      <c r="V40" s="215"/>
    </row>
    <row r="41" spans="2:23" ht="75">
      <c r="B41" s="442" t="s">
        <v>865</v>
      </c>
      <c r="C41" s="24" t="s">
        <v>23</v>
      </c>
      <c r="D41" s="24" t="s">
        <v>52</v>
      </c>
      <c r="E41" s="24" t="s">
        <v>53</v>
      </c>
      <c r="F41" s="24" t="s">
        <v>54</v>
      </c>
      <c r="G41" s="24" t="s">
        <v>27</v>
      </c>
      <c r="H41" s="24" t="s">
        <v>28</v>
      </c>
      <c r="I41" s="24" t="s">
        <v>29</v>
      </c>
      <c r="J41" s="24" t="s">
        <v>30</v>
      </c>
      <c r="K41" s="24" t="s">
        <v>31</v>
      </c>
      <c r="L41" s="24" t="s">
        <v>32</v>
      </c>
      <c r="M41" s="24" t="s">
        <v>33</v>
      </c>
      <c r="N41" s="24" t="s">
        <v>34</v>
      </c>
      <c r="O41" s="24" t="s">
        <v>640</v>
      </c>
      <c r="P41" s="158" t="s">
        <v>821</v>
      </c>
      <c r="Q41" s="198" t="s">
        <v>843</v>
      </c>
      <c r="R41" s="259" t="s">
        <v>867</v>
      </c>
      <c r="S41" s="247" t="s">
        <v>914</v>
      </c>
      <c r="T41" s="442" t="s">
        <v>940</v>
      </c>
      <c r="U41" s="442" t="s">
        <v>941</v>
      </c>
      <c r="V41" s="465" t="s">
        <v>804</v>
      </c>
    </row>
    <row r="42" spans="2:23">
      <c r="B42" s="9" t="s">
        <v>38</v>
      </c>
      <c r="C42" s="227">
        <v>32587</v>
      </c>
      <c r="D42" s="227">
        <v>33283</v>
      </c>
      <c r="E42" s="227">
        <v>34978</v>
      </c>
      <c r="F42" s="227">
        <v>33406</v>
      </c>
      <c r="G42" s="227">
        <v>33500</v>
      </c>
      <c r="H42" s="227">
        <v>33927</v>
      </c>
      <c r="I42" s="227">
        <v>30400</v>
      </c>
      <c r="J42" s="227">
        <v>27234</v>
      </c>
      <c r="K42" s="227">
        <v>29168</v>
      </c>
      <c r="L42" s="227">
        <v>29391</v>
      </c>
      <c r="M42" s="227">
        <v>27960</v>
      </c>
      <c r="N42" s="227">
        <v>29146</v>
      </c>
      <c r="O42" s="227">
        <v>30005</v>
      </c>
      <c r="P42" s="261">
        <v>30193</v>
      </c>
      <c r="Q42" s="261">
        <v>31285</v>
      </c>
      <c r="R42" s="261">
        <v>29564</v>
      </c>
      <c r="S42" s="481">
        <v>27888</v>
      </c>
      <c r="T42" s="145">
        <f>(S42-C42)/C42</f>
        <v>-0.14419860680639518</v>
      </c>
      <c r="U42" s="435">
        <f>(S42-R42)/R42</f>
        <v>-5.6690569611689896E-2</v>
      </c>
      <c r="V42" s="215"/>
      <c r="W42" s="1"/>
    </row>
    <row r="43" spans="2:23">
      <c r="B43" s="21" t="s">
        <v>9</v>
      </c>
      <c r="C43" s="11">
        <v>852</v>
      </c>
      <c r="D43" s="11">
        <v>913</v>
      </c>
      <c r="E43" s="11">
        <v>935</v>
      </c>
      <c r="F43" s="11">
        <v>823</v>
      </c>
      <c r="G43" s="11">
        <v>905</v>
      </c>
      <c r="H43" s="11">
        <v>896</v>
      </c>
      <c r="I43" s="11">
        <v>663</v>
      </c>
      <c r="J43" s="11">
        <v>632</v>
      </c>
      <c r="K43" s="11">
        <v>740</v>
      </c>
      <c r="L43" s="11">
        <v>688</v>
      </c>
      <c r="M43" s="11">
        <v>667</v>
      </c>
      <c r="N43" s="11">
        <v>728</v>
      </c>
      <c r="O43" s="11">
        <v>748</v>
      </c>
      <c r="P43" s="168">
        <v>726</v>
      </c>
      <c r="Q43" s="168">
        <v>819</v>
      </c>
      <c r="R43" s="171">
        <v>792</v>
      </c>
      <c r="S43" s="482">
        <v>735</v>
      </c>
      <c r="T43" s="435">
        <f t="shared" ref="T43:T51" si="2">(S43-C43)/C43</f>
        <v>-0.13732394366197184</v>
      </c>
      <c r="U43" s="435">
        <f t="shared" ref="U43:U52" si="3">(S43-R43)/R43</f>
        <v>-7.1969696969696975E-2</v>
      </c>
      <c r="V43" s="215"/>
    </row>
    <row r="44" spans="2:23">
      <c r="B44" s="21" t="s">
        <v>10</v>
      </c>
      <c r="C44" s="11">
        <v>1988</v>
      </c>
      <c r="D44" s="11">
        <v>1960</v>
      </c>
      <c r="E44" s="11">
        <v>2056</v>
      </c>
      <c r="F44" s="11">
        <v>1854</v>
      </c>
      <c r="G44" s="11">
        <v>1923</v>
      </c>
      <c r="H44" s="11">
        <v>2158</v>
      </c>
      <c r="I44" s="11">
        <v>1886</v>
      </c>
      <c r="J44" s="11">
        <v>1537</v>
      </c>
      <c r="K44" s="11">
        <v>1604</v>
      </c>
      <c r="L44" s="11">
        <v>1533</v>
      </c>
      <c r="M44" s="11">
        <v>1610</v>
      </c>
      <c r="N44" s="11">
        <v>1625</v>
      </c>
      <c r="O44" s="11">
        <v>1627</v>
      </c>
      <c r="P44" s="168">
        <v>1643</v>
      </c>
      <c r="Q44" s="168">
        <v>1751</v>
      </c>
      <c r="R44" s="171">
        <v>1818</v>
      </c>
      <c r="S44" s="482">
        <v>1695</v>
      </c>
      <c r="T44" s="435">
        <f t="shared" si="2"/>
        <v>-0.14738430583501005</v>
      </c>
      <c r="U44" s="435">
        <f t="shared" si="3"/>
        <v>-6.7656765676567657E-2</v>
      </c>
      <c r="V44" s="215"/>
    </row>
    <row r="45" spans="2:23">
      <c r="B45" s="21" t="s">
        <v>11</v>
      </c>
      <c r="C45" s="11">
        <v>2421</v>
      </c>
      <c r="D45" s="11">
        <v>2440</v>
      </c>
      <c r="E45" s="11">
        <v>2477</v>
      </c>
      <c r="F45" s="11">
        <v>2530</v>
      </c>
      <c r="G45" s="11">
        <v>2396</v>
      </c>
      <c r="H45" s="11">
        <v>2520</v>
      </c>
      <c r="I45" s="11">
        <v>1983</v>
      </c>
      <c r="J45" s="11">
        <v>1690</v>
      </c>
      <c r="K45" s="11">
        <v>1724</v>
      </c>
      <c r="L45" s="11">
        <v>1792</v>
      </c>
      <c r="M45" s="11">
        <v>1711</v>
      </c>
      <c r="N45" s="11">
        <v>1740</v>
      </c>
      <c r="O45" s="11">
        <v>1812</v>
      </c>
      <c r="P45" s="168">
        <v>1913</v>
      </c>
      <c r="Q45" s="168">
        <v>1992</v>
      </c>
      <c r="R45" s="171">
        <v>1976</v>
      </c>
      <c r="S45" s="482">
        <v>1869</v>
      </c>
      <c r="T45" s="435">
        <f t="shared" si="2"/>
        <v>-0.22800495662949194</v>
      </c>
      <c r="U45" s="435">
        <f t="shared" si="3"/>
        <v>-5.41497975708502E-2</v>
      </c>
      <c r="V45" s="215"/>
    </row>
    <row r="46" spans="2:23">
      <c r="B46" s="21" t="s">
        <v>12</v>
      </c>
      <c r="C46" s="11">
        <v>2554</v>
      </c>
      <c r="D46" s="11">
        <v>2549</v>
      </c>
      <c r="E46" s="11">
        <v>2733</v>
      </c>
      <c r="F46" s="11">
        <v>2831</v>
      </c>
      <c r="G46" s="11">
        <v>2703</v>
      </c>
      <c r="H46" s="11">
        <v>2630</v>
      </c>
      <c r="I46" s="11">
        <v>2300</v>
      </c>
      <c r="J46" s="11">
        <v>2015</v>
      </c>
      <c r="K46" s="11">
        <v>2209</v>
      </c>
      <c r="L46" s="11">
        <v>2188</v>
      </c>
      <c r="M46" s="11">
        <v>2105</v>
      </c>
      <c r="N46" s="11">
        <v>2034</v>
      </c>
      <c r="O46" s="11">
        <v>1935</v>
      </c>
      <c r="P46" s="168">
        <v>2154</v>
      </c>
      <c r="Q46" s="168">
        <v>2072</v>
      </c>
      <c r="R46" s="171">
        <v>2170</v>
      </c>
      <c r="S46" s="482">
        <v>2003</v>
      </c>
      <c r="T46" s="435">
        <f t="shared" si="2"/>
        <v>-0.21574001566170711</v>
      </c>
      <c r="U46" s="435">
        <f t="shared" si="3"/>
        <v>-7.6958525345622114E-2</v>
      </c>
      <c r="V46" s="215"/>
    </row>
    <row r="47" spans="2:23">
      <c r="B47" s="21" t="s">
        <v>13</v>
      </c>
      <c r="C47" s="11">
        <v>2224</v>
      </c>
      <c r="D47" s="11">
        <v>2327</v>
      </c>
      <c r="E47" s="11">
        <v>2402</v>
      </c>
      <c r="F47" s="11">
        <v>2461</v>
      </c>
      <c r="G47" s="11">
        <v>2406</v>
      </c>
      <c r="H47" s="11">
        <v>2280</v>
      </c>
      <c r="I47" s="11">
        <v>1964</v>
      </c>
      <c r="J47" s="11">
        <v>1812</v>
      </c>
      <c r="K47" s="11">
        <v>1952</v>
      </c>
      <c r="L47" s="11">
        <v>1854</v>
      </c>
      <c r="M47" s="11">
        <v>1829</v>
      </c>
      <c r="N47" s="11">
        <v>2032</v>
      </c>
      <c r="O47" s="11">
        <v>1861</v>
      </c>
      <c r="P47" s="168">
        <v>1855</v>
      </c>
      <c r="Q47" s="168">
        <v>2035</v>
      </c>
      <c r="R47" s="171">
        <v>1949</v>
      </c>
      <c r="S47" s="482">
        <v>1783</v>
      </c>
      <c r="T47" s="435">
        <f t="shared" si="2"/>
        <v>-0.19829136690647481</v>
      </c>
      <c r="U47" s="435">
        <f t="shared" si="3"/>
        <v>-8.5171883016931765E-2</v>
      </c>
      <c r="V47" s="215"/>
    </row>
    <row r="48" spans="2:23">
      <c r="B48" s="21" t="s">
        <v>14</v>
      </c>
      <c r="C48" s="11">
        <v>4473</v>
      </c>
      <c r="D48" s="11">
        <v>4666</v>
      </c>
      <c r="E48" s="11">
        <v>4849</v>
      </c>
      <c r="F48" s="11">
        <v>4565</v>
      </c>
      <c r="G48" s="11">
        <v>4525</v>
      </c>
      <c r="H48" s="11">
        <v>4613</v>
      </c>
      <c r="I48" s="11">
        <v>4000</v>
      </c>
      <c r="J48" s="11">
        <v>3673</v>
      </c>
      <c r="K48" s="11">
        <v>3937</v>
      </c>
      <c r="L48" s="11">
        <v>4032</v>
      </c>
      <c r="M48" s="11">
        <v>3859</v>
      </c>
      <c r="N48" s="11">
        <v>3839</v>
      </c>
      <c r="O48" s="11">
        <v>4209</v>
      </c>
      <c r="P48" s="168">
        <v>4061</v>
      </c>
      <c r="Q48" s="168">
        <v>4133</v>
      </c>
      <c r="R48" s="171">
        <v>3986</v>
      </c>
      <c r="S48" s="482">
        <v>3875</v>
      </c>
      <c r="T48" s="435">
        <f t="shared" si="2"/>
        <v>-0.13369103509948579</v>
      </c>
      <c r="U48" s="435">
        <f t="shared" si="3"/>
        <v>-2.7847466131460111E-2</v>
      </c>
      <c r="V48" s="215"/>
    </row>
    <row r="49" spans="1:24">
      <c r="B49" s="21" t="s">
        <v>15</v>
      </c>
      <c r="C49" s="11">
        <v>4382</v>
      </c>
      <c r="D49" s="11">
        <v>4524</v>
      </c>
      <c r="E49" s="11">
        <v>4157</v>
      </c>
      <c r="F49" s="11">
        <v>4072</v>
      </c>
      <c r="G49" s="11">
        <v>4382</v>
      </c>
      <c r="H49" s="11">
        <v>4524</v>
      </c>
      <c r="I49" s="11">
        <v>4313</v>
      </c>
      <c r="J49" s="11">
        <v>3919</v>
      </c>
      <c r="K49" s="11">
        <v>4493</v>
      </c>
      <c r="L49" s="11">
        <v>4617</v>
      </c>
      <c r="M49" s="11">
        <v>4825</v>
      </c>
      <c r="N49" s="11">
        <v>5249</v>
      </c>
      <c r="O49" s="11">
        <v>5429</v>
      </c>
      <c r="P49" s="168">
        <v>5525</v>
      </c>
      <c r="Q49" s="168">
        <v>5555</v>
      </c>
      <c r="R49" s="171">
        <v>4750</v>
      </c>
      <c r="S49" s="482">
        <v>4499</v>
      </c>
      <c r="T49" s="435">
        <f t="shared" si="2"/>
        <v>2.6700136923779098E-2</v>
      </c>
      <c r="U49" s="435">
        <f t="shared" si="3"/>
        <v>-5.2842105263157892E-2</v>
      </c>
      <c r="V49" s="215"/>
    </row>
    <row r="50" spans="1:24">
      <c r="B50" s="21" t="s">
        <v>16</v>
      </c>
      <c r="C50" s="11">
        <v>6731</v>
      </c>
      <c r="D50" s="11">
        <v>6639</v>
      </c>
      <c r="E50" s="11">
        <v>7197</v>
      </c>
      <c r="F50" s="11">
        <v>6833</v>
      </c>
      <c r="G50" s="11">
        <v>6769</v>
      </c>
      <c r="H50" s="11">
        <v>7047</v>
      </c>
      <c r="I50" s="11">
        <v>6200</v>
      </c>
      <c r="J50" s="11">
        <v>5599</v>
      </c>
      <c r="K50" s="11">
        <v>6107</v>
      </c>
      <c r="L50" s="11">
        <v>6291</v>
      </c>
      <c r="M50" s="11">
        <v>5363</v>
      </c>
      <c r="N50" s="11">
        <v>5425</v>
      </c>
      <c r="O50" s="11">
        <v>5588</v>
      </c>
      <c r="P50" s="168">
        <v>5669</v>
      </c>
      <c r="Q50" s="168">
        <v>5825</v>
      </c>
      <c r="R50" s="171">
        <v>5553</v>
      </c>
      <c r="S50" s="482">
        <v>5288</v>
      </c>
      <c r="T50" s="435">
        <f t="shared" si="2"/>
        <v>-0.21438122121527262</v>
      </c>
      <c r="U50" s="435">
        <f t="shared" si="3"/>
        <v>-4.7721952097965065E-2</v>
      </c>
      <c r="V50" s="215"/>
    </row>
    <row r="51" spans="1:24">
      <c r="B51" s="21" t="s">
        <v>17</v>
      </c>
      <c r="C51" s="11">
        <v>7481</v>
      </c>
      <c r="D51" s="11">
        <v>7876</v>
      </c>
      <c r="E51" s="11">
        <v>8170</v>
      </c>
      <c r="F51" s="11">
        <v>7437</v>
      </c>
      <c r="G51" s="11">
        <v>7491</v>
      </c>
      <c r="H51" s="11">
        <v>7259</v>
      </c>
      <c r="I51" s="11">
        <v>6537</v>
      </c>
      <c r="J51" s="11">
        <v>5867</v>
      </c>
      <c r="K51" s="11">
        <v>5952</v>
      </c>
      <c r="L51" s="11">
        <v>5890</v>
      </c>
      <c r="M51" s="11">
        <v>5518</v>
      </c>
      <c r="N51" s="11">
        <v>5632</v>
      </c>
      <c r="O51" s="11">
        <v>5827</v>
      </c>
      <c r="P51" s="168">
        <v>5739</v>
      </c>
      <c r="Q51" s="168">
        <v>6075</v>
      </c>
      <c r="R51" s="171">
        <v>5644</v>
      </c>
      <c r="S51" s="482">
        <v>5236</v>
      </c>
      <c r="T51" s="435">
        <f t="shared" si="2"/>
        <v>-0.30009357037829165</v>
      </c>
      <c r="U51" s="435">
        <f t="shared" si="3"/>
        <v>-7.2289156626506021E-2</v>
      </c>
      <c r="V51" s="215"/>
    </row>
    <row r="52" spans="1:24">
      <c r="B52" s="21" t="s">
        <v>56</v>
      </c>
      <c r="C52" s="11" t="s">
        <v>210</v>
      </c>
      <c r="D52" s="11" t="s">
        <v>210</v>
      </c>
      <c r="E52" s="11" t="s">
        <v>210</v>
      </c>
      <c r="F52" s="11" t="s">
        <v>210</v>
      </c>
      <c r="G52" s="11" t="s">
        <v>210</v>
      </c>
      <c r="H52" s="11" t="s">
        <v>210</v>
      </c>
      <c r="I52" s="11">
        <v>400</v>
      </c>
      <c r="J52" s="11">
        <v>487</v>
      </c>
      <c r="K52" s="11">
        <v>842</v>
      </c>
      <c r="L52" s="11">
        <v>506</v>
      </c>
      <c r="M52" s="11">
        <v>473</v>
      </c>
      <c r="N52" s="11">
        <v>842</v>
      </c>
      <c r="O52" s="11">
        <v>969</v>
      </c>
      <c r="P52" s="168">
        <v>908</v>
      </c>
      <c r="Q52" s="168">
        <v>1028</v>
      </c>
      <c r="R52" s="171">
        <v>926</v>
      </c>
      <c r="S52" s="482">
        <v>905</v>
      </c>
      <c r="T52" s="220" t="s">
        <v>210</v>
      </c>
      <c r="U52" s="435">
        <f t="shared" si="3"/>
        <v>-2.267818574514039E-2</v>
      </c>
      <c r="V52" s="215"/>
    </row>
    <row r="53" spans="1:24" ht="30">
      <c r="B53" s="30" t="s">
        <v>775</v>
      </c>
      <c r="C53" s="24" t="s">
        <v>23</v>
      </c>
      <c r="D53" s="24" t="s">
        <v>52</v>
      </c>
      <c r="E53" s="24" t="s">
        <v>53</v>
      </c>
      <c r="F53" s="24" t="s">
        <v>54</v>
      </c>
      <c r="G53" s="24" t="s">
        <v>27</v>
      </c>
      <c r="H53" s="24" t="s">
        <v>28</v>
      </c>
      <c r="I53" s="24" t="s">
        <v>29</v>
      </c>
      <c r="J53" s="24" t="s">
        <v>30</v>
      </c>
      <c r="K53" s="24" t="s">
        <v>31</v>
      </c>
      <c r="L53" s="24" t="s">
        <v>32</v>
      </c>
      <c r="M53" s="24" t="s">
        <v>33</v>
      </c>
      <c r="N53" s="24" t="s">
        <v>34</v>
      </c>
      <c r="O53" s="24" t="s">
        <v>640</v>
      </c>
      <c r="P53" s="24" t="s">
        <v>821</v>
      </c>
      <c r="Q53" s="198" t="s">
        <v>843</v>
      </c>
      <c r="R53" s="198" t="s">
        <v>867</v>
      </c>
      <c r="S53" s="247" t="s">
        <v>914</v>
      </c>
      <c r="T53" s="257" t="s">
        <v>804</v>
      </c>
      <c r="X53" s="170"/>
    </row>
    <row r="54" spans="1:24">
      <c r="B54" s="9" t="s">
        <v>38</v>
      </c>
      <c r="C54" s="124">
        <v>5.5647199453551913E-2</v>
      </c>
      <c r="D54" s="124">
        <v>5.3244280915053593E-2</v>
      </c>
      <c r="E54" s="124">
        <v>5.4153893791608607E-2</v>
      </c>
      <c r="F54" s="124">
        <v>5.5732399065732401E-2</v>
      </c>
      <c r="G54" s="124">
        <v>5.7040694704580286E-2</v>
      </c>
      <c r="H54" s="124">
        <v>5.7128183540307305E-2</v>
      </c>
      <c r="I54" s="124">
        <v>6.2167689161554192E-2</v>
      </c>
      <c r="J54" s="124">
        <v>6.5215517241379306E-2</v>
      </c>
      <c r="K54" s="124">
        <v>6.6305978631507168E-2</v>
      </c>
      <c r="L54" s="124">
        <v>6.758260709604727E-2</v>
      </c>
      <c r="M54" s="124">
        <v>6.681402712228926E-2</v>
      </c>
      <c r="N54" s="124">
        <v>6.8334908104483533E-2</v>
      </c>
      <c r="O54" s="124">
        <v>7.3217035253008114E-2</v>
      </c>
      <c r="P54" s="124">
        <v>7.1091364164000123E-2</v>
      </c>
      <c r="Q54" s="167">
        <v>7.1165027342292755E-2</v>
      </c>
      <c r="R54" s="167">
        <f>R42/R30</f>
        <v>6.9341764551356627E-2</v>
      </c>
      <c r="S54" s="167">
        <v>6.9163750536311713E-2</v>
      </c>
      <c r="T54" s="215"/>
      <c r="U54" s="483"/>
      <c r="X54" s="169"/>
    </row>
    <row r="55" spans="1:24">
      <c r="B55" s="21" t="s">
        <v>9</v>
      </c>
      <c r="C55" s="124">
        <v>3.8206278026905828E-2</v>
      </c>
      <c r="D55" s="124">
        <v>3.4714828897338401E-2</v>
      </c>
      <c r="E55" s="124">
        <v>3.4375000000000003E-2</v>
      </c>
      <c r="F55" s="124">
        <v>3.3591836734693875E-2</v>
      </c>
      <c r="G55" s="124">
        <v>3.7866108786610876E-2</v>
      </c>
      <c r="H55" s="124">
        <v>3.9126637554585154E-2</v>
      </c>
      <c r="I55" s="124">
        <v>3.8103448275862067E-2</v>
      </c>
      <c r="J55" s="124">
        <v>4.4177268279043759E-2</v>
      </c>
      <c r="K55" s="124">
        <v>5.1766351871283665E-2</v>
      </c>
      <c r="L55" s="124">
        <v>4.7701587741801291E-2</v>
      </c>
      <c r="M55" s="124">
        <v>4.9713050607438324E-2</v>
      </c>
      <c r="N55" s="124">
        <v>5.510142294883439E-2</v>
      </c>
      <c r="O55" s="124">
        <v>5.9130434782608696E-2</v>
      </c>
      <c r="P55" s="124">
        <v>5.7936317931529806E-2</v>
      </c>
      <c r="Q55" s="167">
        <v>6.4346323067253297E-2</v>
      </c>
      <c r="R55" s="167">
        <f t="shared" ref="R55:R62" si="4">R43/R31</f>
        <v>6.2747583584218031E-2</v>
      </c>
      <c r="S55" s="167">
        <v>6.25E-2</v>
      </c>
      <c r="T55" s="215"/>
      <c r="U55" s="483"/>
    </row>
    <row r="56" spans="1:24">
      <c r="B56" s="21" t="s">
        <v>10</v>
      </c>
      <c r="C56" s="124">
        <v>3.2012882447665057E-2</v>
      </c>
      <c r="D56" s="124">
        <v>2.8120516499282641E-2</v>
      </c>
      <c r="E56" s="124">
        <v>2.7746288798920379E-2</v>
      </c>
      <c r="F56" s="124">
        <v>2.809090909090909E-2</v>
      </c>
      <c r="G56" s="124">
        <v>3.037914691943128E-2</v>
      </c>
      <c r="H56" s="124">
        <v>3.4583333333333334E-2</v>
      </c>
      <c r="I56" s="124">
        <v>3.8411405295315684E-2</v>
      </c>
      <c r="J56" s="124">
        <v>3.7305825242718443E-2</v>
      </c>
      <c r="K56" s="124">
        <v>3.8749577233415468E-2</v>
      </c>
      <c r="L56" s="124">
        <v>3.8380651945320712E-2</v>
      </c>
      <c r="M56" s="124">
        <v>4.0956499618417706E-2</v>
      </c>
      <c r="N56" s="124">
        <v>4.1914932033325594E-2</v>
      </c>
      <c r="O56" s="124">
        <v>4.4104093250203306E-2</v>
      </c>
      <c r="P56" s="124">
        <v>4.2845594179466449E-2</v>
      </c>
      <c r="Q56" s="167">
        <v>4.4007137651109605E-2</v>
      </c>
      <c r="R56" s="167">
        <f t="shared" si="4"/>
        <v>4.6296060505742441E-2</v>
      </c>
      <c r="S56" s="167">
        <v>4.4449689245535363E-2</v>
      </c>
      <c r="T56" s="215"/>
      <c r="U56" s="483"/>
    </row>
    <row r="57" spans="1:24">
      <c r="B57" s="21" t="s">
        <v>11</v>
      </c>
      <c r="C57" s="124">
        <v>4.784584980237154E-2</v>
      </c>
      <c r="D57" s="124">
        <v>4.2582897033158811E-2</v>
      </c>
      <c r="E57" s="124">
        <v>4.1630252100840336E-2</v>
      </c>
      <c r="F57" s="124">
        <v>4.5017793594306049E-2</v>
      </c>
      <c r="G57" s="124">
        <v>4.4370370370370373E-2</v>
      </c>
      <c r="H57" s="124">
        <v>4.710280373831776E-2</v>
      </c>
      <c r="I57" s="124">
        <v>4.7898550724637681E-2</v>
      </c>
      <c r="J57" s="124">
        <v>4.9301321508795473E-2</v>
      </c>
      <c r="K57" s="124">
        <v>4.9570142902326114E-2</v>
      </c>
      <c r="L57" s="124">
        <v>5.311990514302653E-2</v>
      </c>
      <c r="M57" s="124">
        <v>5.3176280457483842E-2</v>
      </c>
      <c r="N57" s="124">
        <v>5.5115616091225846E-2</v>
      </c>
      <c r="O57" s="124">
        <v>5.8410160531235898E-2</v>
      </c>
      <c r="P57" s="124">
        <v>5.9665647807373212E-2</v>
      </c>
      <c r="Q57" s="167">
        <v>6.0319767441860468E-2</v>
      </c>
      <c r="R57" s="167">
        <f t="shared" si="4"/>
        <v>6.0264112964713776E-2</v>
      </c>
      <c r="S57" s="167">
        <v>5.9399332591768633E-2</v>
      </c>
      <c r="T57" s="215"/>
      <c r="U57" s="483"/>
    </row>
    <row r="58" spans="1:24">
      <c r="B58" s="21" t="s">
        <v>12</v>
      </c>
      <c r="C58" s="124">
        <v>5.0374753451676531E-2</v>
      </c>
      <c r="D58" s="124">
        <v>4.7379182156133827E-2</v>
      </c>
      <c r="E58" s="124">
        <v>5.5436105476673429E-2</v>
      </c>
      <c r="F58" s="124">
        <v>5.3314500941619589E-2</v>
      </c>
      <c r="G58" s="124">
        <v>5.3313609467455621E-2</v>
      </c>
      <c r="H58" s="124">
        <v>5.2641060026820917E-2</v>
      </c>
      <c r="I58" s="124">
        <v>5.7356608478802994E-2</v>
      </c>
      <c r="J58" s="124">
        <v>5.8173104682718399E-2</v>
      </c>
      <c r="K58" s="124">
        <v>6.1859423130775693E-2</v>
      </c>
      <c r="L58" s="124">
        <v>6.2046279491833028E-2</v>
      </c>
      <c r="M58" s="124">
        <v>6.1741068809761247E-2</v>
      </c>
      <c r="N58" s="124">
        <v>6.0519503704364902E-2</v>
      </c>
      <c r="O58" s="124">
        <v>5.8809227122146916E-2</v>
      </c>
      <c r="P58" s="124">
        <v>6.1458571102488015E-2</v>
      </c>
      <c r="Q58" s="167">
        <v>5.9753143384473413E-2</v>
      </c>
      <c r="R58" s="167">
        <f t="shared" si="4"/>
        <v>6.3050236801580617E-2</v>
      </c>
      <c r="S58" s="167">
        <v>5.9824975359158927E-2</v>
      </c>
      <c r="T58" s="215"/>
      <c r="U58" s="483"/>
    </row>
    <row r="59" spans="1:24">
      <c r="B59" s="21" t="s">
        <v>13</v>
      </c>
      <c r="C59" s="124">
        <v>4.6919831223628694E-2</v>
      </c>
      <c r="D59" s="124" t="s">
        <v>210</v>
      </c>
      <c r="E59" s="124">
        <v>4.6015325670498083E-2</v>
      </c>
      <c r="F59" s="124">
        <v>5.0847107438016528E-2</v>
      </c>
      <c r="G59" s="124">
        <v>5.1853448275862066E-2</v>
      </c>
      <c r="H59" s="124">
        <v>4.9846961084390032E-2</v>
      </c>
      <c r="I59" s="124">
        <v>5.3920491983307707E-2</v>
      </c>
      <c r="J59" s="124">
        <v>5.9132591456450084E-2</v>
      </c>
      <c r="K59" s="124">
        <v>6.0963802742121868E-2</v>
      </c>
      <c r="L59" s="124">
        <v>5.9852789256198344E-2</v>
      </c>
      <c r="M59" s="124">
        <v>6.0595017227670286E-2</v>
      </c>
      <c r="N59" s="124">
        <v>6.7177995239354665E-2</v>
      </c>
      <c r="O59" s="124">
        <v>6.195691979891467E-2</v>
      </c>
      <c r="P59" s="124">
        <v>5.90501050487044E-2</v>
      </c>
      <c r="Q59" s="167">
        <v>6.2257166457613117E-2</v>
      </c>
      <c r="R59" s="167">
        <f t="shared" si="4"/>
        <v>5.9880791446479044E-2</v>
      </c>
      <c r="S59" s="167">
        <v>5.7189594893671619E-2</v>
      </c>
      <c r="T59" s="215"/>
      <c r="U59" s="483"/>
    </row>
    <row r="60" spans="1:24">
      <c r="B60" s="21" t="s">
        <v>14</v>
      </c>
      <c r="C60" s="124">
        <v>6.0445945945945947E-2</v>
      </c>
      <c r="D60" s="124">
        <v>6.1394736842105266E-2</v>
      </c>
      <c r="E60" s="124">
        <v>6.264857881136951E-2</v>
      </c>
      <c r="F60" s="124">
        <v>6.4295774647887327E-2</v>
      </c>
      <c r="G60" s="124">
        <v>6.409348441926345E-2</v>
      </c>
      <c r="H60" s="124">
        <v>6.3191780821917815E-2</v>
      </c>
      <c r="I60" s="124">
        <v>6.7567567567567571E-2</v>
      </c>
      <c r="J60" s="124">
        <v>7.2959497844784782E-2</v>
      </c>
      <c r="K60" s="124">
        <v>7.292901600474215E-2</v>
      </c>
      <c r="L60" s="124">
        <v>7.4845464164392722E-2</v>
      </c>
      <c r="M60" s="124">
        <v>7.4257235221674878E-2</v>
      </c>
      <c r="N60" s="124">
        <v>7.3232612262027388E-2</v>
      </c>
      <c r="O60" s="124">
        <v>8.0101244623758228E-2</v>
      </c>
      <c r="P60" s="124">
        <v>7.5220419352448692E-2</v>
      </c>
      <c r="Q60" s="167">
        <v>7.1038157442420077E-2</v>
      </c>
      <c r="R60" s="167">
        <f t="shared" si="4"/>
        <v>7.0024418951917508E-2</v>
      </c>
      <c r="S60" s="167">
        <v>7.2107780196877497E-2</v>
      </c>
      <c r="T60" s="215"/>
      <c r="U60" s="483"/>
    </row>
    <row r="61" spans="1:24">
      <c r="A61" s="13"/>
      <c r="B61" s="21" t="s">
        <v>15</v>
      </c>
      <c r="C61" s="124">
        <v>5.1981020166073547E-2</v>
      </c>
      <c r="D61" s="124">
        <v>4.9550930996714128E-2</v>
      </c>
      <c r="E61" s="124">
        <v>4.7672018348623856E-2</v>
      </c>
      <c r="F61" s="124">
        <v>4.8649940262843486E-2</v>
      </c>
      <c r="G61" s="124">
        <v>5.1981020166073547E-2</v>
      </c>
      <c r="H61" s="124">
        <v>4.9550930996714128E-2</v>
      </c>
      <c r="I61" s="124">
        <v>5.5365853658536586E-2</v>
      </c>
      <c r="J61" s="124">
        <v>5.6999490946113007E-2</v>
      </c>
      <c r="K61" s="124">
        <v>5.9542267986588744E-2</v>
      </c>
      <c r="L61" s="124">
        <v>6.0160271027428498E-2</v>
      </c>
      <c r="M61" s="124">
        <v>6.3308578476395413E-2</v>
      </c>
      <c r="N61" s="124">
        <v>6.3373054680237115E-2</v>
      </c>
      <c r="O61" s="124">
        <v>7.3093234601144391E-2</v>
      </c>
      <c r="P61" s="124">
        <v>7.1030945065117063E-2</v>
      </c>
      <c r="Q61" s="167">
        <v>7.0002772387025222E-2</v>
      </c>
      <c r="R61" s="167">
        <f t="shared" si="4"/>
        <v>6.4988370502120668E-2</v>
      </c>
      <c r="S61" s="167">
        <v>6.7134223681265384E-2</v>
      </c>
      <c r="T61" s="215"/>
      <c r="U61" s="483"/>
    </row>
    <row r="62" spans="1:24">
      <c r="A62" s="13"/>
      <c r="B62" s="21" t="s">
        <v>16</v>
      </c>
      <c r="C62" s="124">
        <v>5.7480785653287791E-2</v>
      </c>
      <c r="D62" s="124">
        <v>5.541736227045075E-2</v>
      </c>
      <c r="E62" s="124">
        <v>5.8512195121951223E-2</v>
      </c>
      <c r="F62" s="124">
        <v>5.9365768896611645E-2</v>
      </c>
      <c r="G62" s="124">
        <v>5.9586267605633805E-2</v>
      </c>
      <c r="H62" s="124">
        <v>6.1012987012987012E-2</v>
      </c>
      <c r="I62" s="124">
        <v>6.5057712486883523E-2</v>
      </c>
      <c r="J62" s="124">
        <v>6.7969650986342944E-2</v>
      </c>
      <c r="K62" s="124">
        <v>6.8651917802059439E-2</v>
      </c>
      <c r="L62" s="124">
        <v>7.1356464730102195E-2</v>
      </c>
      <c r="M62" s="124">
        <v>6.5137124395753879E-2</v>
      </c>
      <c r="N62" s="124">
        <v>6.4874496251031422E-2</v>
      </c>
      <c r="O62" s="124">
        <v>6.9389427673815049E-2</v>
      </c>
      <c r="P62" s="124">
        <v>6.7300614953581694E-2</v>
      </c>
      <c r="Q62" s="167">
        <v>6.6874081557678183E-2</v>
      </c>
      <c r="R62" s="167">
        <f t="shared" si="4"/>
        <v>6.5911761563935481E-2</v>
      </c>
      <c r="S62" s="167">
        <v>6.6809010625260581E-2</v>
      </c>
      <c r="T62" s="215"/>
      <c r="U62" s="483"/>
    </row>
    <row r="63" spans="1:24">
      <c r="A63" s="13"/>
      <c r="B63" s="21" t="s">
        <v>17</v>
      </c>
      <c r="C63" s="124">
        <v>9.281637717121588E-2</v>
      </c>
      <c r="D63" s="124">
        <v>9.2224824355971902E-2</v>
      </c>
      <c r="E63" s="124">
        <v>9.2840909090909085E-2</v>
      </c>
      <c r="F63" s="124">
        <v>9.1363636363636369E-2</v>
      </c>
      <c r="G63" s="124">
        <v>9.3055900621118015E-2</v>
      </c>
      <c r="H63" s="124">
        <v>9.1193467336683418E-2</v>
      </c>
      <c r="I63" s="124">
        <v>9.830075187969925E-2</v>
      </c>
      <c r="J63" s="124">
        <v>0.10420959147424512</v>
      </c>
      <c r="K63" s="124">
        <v>0.10216797981358464</v>
      </c>
      <c r="L63" s="124">
        <v>0.10372457515188871</v>
      </c>
      <c r="M63" s="124">
        <v>0.10199064746871708</v>
      </c>
      <c r="N63" s="124">
        <v>0.10592638567586375</v>
      </c>
      <c r="O63" s="124">
        <v>0.11256640587269391</v>
      </c>
      <c r="P63" s="124">
        <v>0.10949364673560499</v>
      </c>
      <c r="Q63" s="167">
        <v>0.11099133993495816</v>
      </c>
      <c r="R63" s="167">
        <f>R51/R39</f>
        <v>0.1056315622017181</v>
      </c>
      <c r="S63" s="167">
        <v>0.10398379473328832</v>
      </c>
      <c r="T63" s="215"/>
      <c r="U63" s="483"/>
    </row>
    <row r="64" spans="1:24">
      <c r="Q64"/>
    </row>
    <row r="65" spans="1:24" ht="6.75" customHeight="1">
      <c r="A65" s="141"/>
      <c r="B65" s="141"/>
      <c r="C65" s="141"/>
      <c r="D65" s="141"/>
      <c r="E65" s="141"/>
      <c r="F65" s="141"/>
      <c r="G65" s="141"/>
      <c r="H65" s="141"/>
      <c r="I65" s="141"/>
      <c r="J65" s="141"/>
      <c r="K65" s="141"/>
      <c r="L65" s="141"/>
      <c r="M65" s="141"/>
      <c r="N65" s="141"/>
      <c r="O65" s="141"/>
      <c r="P65" s="141"/>
      <c r="Q65" s="141"/>
      <c r="R65" s="141"/>
      <c r="S65" s="141"/>
      <c r="T65" s="141"/>
      <c r="U65" s="141"/>
      <c r="V65" s="141"/>
      <c r="W65" s="141"/>
      <c r="X65" s="141"/>
    </row>
    <row r="69" spans="1:24">
      <c r="B69" s="247" t="s">
        <v>913</v>
      </c>
      <c r="C69" s="247" t="s">
        <v>23</v>
      </c>
      <c r="D69" s="247" t="s">
        <v>52</v>
      </c>
      <c r="E69" s="247" t="s">
        <v>53</v>
      </c>
      <c r="F69" s="247" t="s">
        <v>54</v>
      </c>
      <c r="G69" s="247" t="s">
        <v>27</v>
      </c>
      <c r="H69" s="247" t="s">
        <v>28</v>
      </c>
      <c r="I69" s="247" t="s">
        <v>29</v>
      </c>
      <c r="J69" s="247" t="s">
        <v>30</v>
      </c>
      <c r="K69" s="247" t="s">
        <v>31</v>
      </c>
      <c r="L69" s="247" t="s">
        <v>32</v>
      </c>
      <c r="M69" s="247" t="s">
        <v>33</v>
      </c>
      <c r="N69" s="247" t="s">
        <v>34</v>
      </c>
      <c r="O69" s="247" t="s">
        <v>640</v>
      </c>
      <c r="P69" s="247" t="s">
        <v>821</v>
      </c>
      <c r="Q69" s="247" t="s">
        <v>843</v>
      </c>
      <c r="R69" s="247" t="s">
        <v>867</v>
      </c>
      <c r="S69" s="247" t="s">
        <v>914</v>
      </c>
    </row>
    <row r="70" spans="1:24" ht="30">
      <c r="B70" s="260" t="s">
        <v>910</v>
      </c>
      <c r="C70" s="227">
        <v>585600</v>
      </c>
      <c r="D70" s="227">
        <v>625100</v>
      </c>
      <c r="E70" s="227">
        <v>645900</v>
      </c>
      <c r="F70" s="227">
        <v>599400</v>
      </c>
      <c r="G70" s="227">
        <v>587300</v>
      </c>
      <c r="H70" s="227">
        <v>593875</v>
      </c>
      <c r="I70" s="227">
        <v>489000</v>
      </c>
      <c r="J70" s="227">
        <v>417600</v>
      </c>
      <c r="K70" s="227">
        <v>439900</v>
      </c>
      <c r="L70" s="227">
        <v>434890</v>
      </c>
      <c r="M70" s="227">
        <v>418475</v>
      </c>
      <c r="N70" s="227">
        <v>426517</v>
      </c>
      <c r="O70" s="227">
        <v>409809</v>
      </c>
      <c r="P70" s="214">
        <v>424707</v>
      </c>
      <c r="Q70" s="214">
        <v>439612</v>
      </c>
      <c r="R70" s="214">
        <v>426352</v>
      </c>
      <c r="S70" s="214">
        <v>403217</v>
      </c>
    </row>
    <row r="71" spans="1:24" ht="30">
      <c r="B71" s="260" t="s">
        <v>911</v>
      </c>
      <c r="C71" s="227">
        <v>32587</v>
      </c>
      <c r="D71" s="227">
        <v>33283</v>
      </c>
      <c r="E71" s="227">
        <v>34978</v>
      </c>
      <c r="F71" s="227">
        <v>33406</v>
      </c>
      <c r="G71" s="227">
        <v>33500</v>
      </c>
      <c r="H71" s="227">
        <v>33927</v>
      </c>
      <c r="I71" s="227">
        <v>30400</v>
      </c>
      <c r="J71" s="227">
        <v>27234</v>
      </c>
      <c r="K71" s="227">
        <v>29168</v>
      </c>
      <c r="L71" s="227">
        <v>29391</v>
      </c>
      <c r="M71" s="227">
        <v>27960</v>
      </c>
      <c r="N71" s="227">
        <v>29146</v>
      </c>
      <c r="O71" s="227">
        <v>30005</v>
      </c>
      <c r="P71" s="261">
        <v>30193</v>
      </c>
      <c r="Q71" s="261">
        <v>31285</v>
      </c>
      <c r="R71" s="293">
        <v>29564</v>
      </c>
      <c r="S71" s="484">
        <v>27888</v>
      </c>
    </row>
    <row r="72" spans="1:24">
      <c r="B72" s="263"/>
      <c r="S72" s="361"/>
    </row>
    <row r="73" spans="1:24">
      <c r="B73" s="264" t="s">
        <v>912</v>
      </c>
      <c r="C73" s="262" t="s">
        <v>23</v>
      </c>
      <c r="D73" s="262" t="s">
        <v>52</v>
      </c>
      <c r="E73" s="262" t="s">
        <v>53</v>
      </c>
      <c r="F73" s="262" t="s">
        <v>54</v>
      </c>
      <c r="G73" s="262" t="s">
        <v>27</v>
      </c>
      <c r="H73" s="262" t="s">
        <v>28</v>
      </c>
      <c r="I73" s="262" t="s">
        <v>29</v>
      </c>
      <c r="J73" s="262" t="s">
        <v>30</v>
      </c>
      <c r="K73" s="262" t="s">
        <v>31</v>
      </c>
      <c r="L73" s="262" t="s">
        <v>32</v>
      </c>
      <c r="M73" s="262" t="s">
        <v>33</v>
      </c>
      <c r="N73" s="262" t="s">
        <v>34</v>
      </c>
      <c r="O73" s="262" t="s">
        <v>640</v>
      </c>
      <c r="P73" s="262" t="s">
        <v>821</v>
      </c>
      <c r="Q73" s="262" t="s">
        <v>843</v>
      </c>
      <c r="R73" s="262" t="s">
        <v>867</v>
      </c>
      <c r="S73" s="247" t="s">
        <v>914</v>
      </c>
    </row>
    <row r="74" spans="1:24" ht="30">
      <c r="B74" s="265" t="s">
        <v>910</v>
      </c>
      <c r="C74" s="219">
        <f>C70/$C$70</f>
        <v>1</v>
      </c>
      <c r="D74" s="219">
        <f t="shared" ref="D74:R74" si="5">D70/$C$70</f>
        <v>1.0674521857923498</v>
      </c>
      <c r="E74" s="219">
        <f t="shared" si="5"/>
        <v>1.1029713114754098</v>
      </c>
      <c r="F74" s="219">
        <f t="shared" si="5"/>
        <v>1.0235655737704918</v>
      </c>
      <c r="G74" s="219">
        <f t="shared" si="5"/>
        <v>1.002903005464481</v>
      </c>
      <c r="H74" s="219">
        <f t="shared" si="5"/>
        <v>1.0141308060109289</v>
      </c>
      <c r="I74" s="219">
        <f t="shared" si="5"/>
        <v>0.83504098360655743</v>
      </c>
      <c r="J74" s="219">
        <f t="shared" si="5"/>
        <v>0.71311475409836067</v>
      </c>
      <c r="K74" s="219">
        <f t="shared" si="5"/>
        <v>0.7511953551912568</v>
      </c>
      <c r="L74" s="219">
        <f t="shared" si="5"/>
        <v>0.74264002732240442</v>
      </c>
      <c r="M74" s="219">
        <f t="shared" si="5"/>
        <v>0.71460894808743169</v>
      </c>
      <c r="N74" s="219">
        <f t="shared" si="5"/>
        <v>0.72834187158469943</v>
      </c>
      <c r="O74" s="219">
        <f t="shared" si="5"/>
        <v>0.69981045081967208</v>
      </c>
      <c r="P74" s="219">
        <f t="shared" si="5"/>
        <v>0.72525102459016388</v>
      </c>
      <c r="Q74" s="219">
        <f t="shared" si="5"/>
        <v>0.75070355191256832</v>
      </c>
      <c r="R74" s="219">
        <f t="shared" si="5"/>
        <v>0.72806010928961751</v>
      </c>
      <c r="S74" s="431">
        <f>S70/C70</f>
        <v>0.68855362021857924</v>
      </c>
    </row>
    <row r="75" spans="1:24" ht="30">
      <c r="B75" s="265" t="s">
        <v>911</v>
      </c>
      <c r="C75" s="219">
        <f>C71/$C$71</f>
        <v>1</v>
      </c>
      <c r="D75" s="219">
        <f t="shared" ref="D75:R75" si="6">D71/$C$71</f>
        <v>1.0213582103292724</v>
      </c>
      <c r="E75" s="219">
        <f t="shared" si="6"/>
        <v>1.0733728173811643</v>
      </c>
      <c r="F75" s="219">
        <f t="shared" si="6"/>
        <v>1.0251327216374628</v>
      </c>
      <c r="G75" s="219">
        <f t="shared" si="6"/>
        <v>1.0280173075152668</v>
      </c>
      <c r="H75" s="219">
        <f t="shared" si="6"/>
        <v>1.0411206923006107</v>
      </c>
      <c r="I75" s="219">
        <f t="shared" si="6"/>
        <v>0.93288734771534665</v>
      </c>
      <c r="J75" s="219">
        <f t="shared" si="6"/>
        <v>0.83573204038420223</v>
      </c>
      <c r="K75" s="219">
        <f t="shared" si="6"/>
        <v>0.89508086046582991</v>
      </c>
      <c r="L75" s="219">
        <f t="shared" si="6"/>
        <v>0.90192408015466285</v>
      </c>
      <c r="M75" s="219">
        <f t="shared" si="6"/>
        <v>0.85801086322766751</v>
      </c>
      <c r="N75" s="219">
        <f t="shared" si="6"/>
        <v>0.89440574462208855</v>
      </c>
      <c r="O75" s="219">
        <f t="shared" si="6"/>
        <v>0.92076594961180835</v>
      </c>
      <c r="P75" s="219">
        <f t="shared" si="6"/>
        <v>0.92653512136741645</v>
      </c>
      <c r="Q75" s="219">
        <f t="shared" si="6"/>
        <v>0.96004541688403355</v>
      </c>
      <c r="R75" s="219">
        <f t="shared" si="6"/>
        <v>0.90723294565317458</v>
      </c>
      <c r="S75" s="431">
        <f>S71/C71</f>
        <v>0.85580139319360482</v>
      </c>
    </row>
  </sheetData>
  <sortState ref="B85:E92">
    <sortCondition ref="D85:D92"/>
  </sortState>
  <mergeCells count="19">
    <mergeCell ref="C20:D20"/>
    <mergeCell ref="C21:D21"/>
    <mergeCell ref="C22:D22"/>
    <mergeCell ref="C23:D23"/>
    <mergeCell ref="C24:D24"/>
    <mergeCell ref="C5:D5"/>
    <mergeCell ref="C6:D6"/>
    <mergeCell ref="C8:D8"/>
    <mergeCell ref="C7:D7"/>
    <mergeCell ref="C9:D9"/>
    <mergeCell ref="C16:D16"/>
    <mergeCell ref="C17:D17"/>
    <mergeCell ref="C19:D19"/>
    <mergeCell ref="C18:D18"/>
    <mergeCell ref="C10:D10"/>
    <mergeCell ref="C11:D11"/>
    <mergeCell ref="C12:D12"/>
    <mergeCell ref="C13:D13"/>
    <mergeCell ref="C14:D14"/>
  </mergeCells>
  <pageMargins left="0.7" right="0.7" top="0.75" bottom="0.75" header="0.3" footer="0.3"/>
  <pageSetup paperSize="9" orientation="portrait" r:id="rId1"/>
  <drawing r:id="rId2"/>
  <extLst>
    <ext xmlns:x14="http://schemas.microsoft.com/office/spreadsheetml/2009/9/main" uri="{05C60535-1F16-4fd2-B633-F4F36F0B64E0}">
      <x14:sparklineGroups xmlns:xm="http://schemas.microsoft.com/office/excel/2006/main">
        <x14:sparklineGroup manualMax="0" manualMin="0"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Summary!C42:S42</xm:f>
              <xm:sqref>V42</xm:sqref>
            </x14:sparkline>
            <x14:sparkline>
              <xm:f>Summary!C43:S43</xm:f>
              <xm:sqref>V43</xm:sqref>
            </x14:sparkline>
            <x14:sparkline>
              <xm:f>Summary!C44:S44</xm:f>
              <xm:sqref>V44</xm:sqref>
            </x14:sparkline>
            <x14:sparkline>
              <xm:f>Summary!C45:S45</xm:f>
              <xm:sqref>V45</xm:sqref>
            </x14:sparkline>
            <x14:sparkline>
              <xm:f>Summary!C46:S46</xm:f>
              <xm:sqref>V46</xm:sqref>
            </x14:sparkline>
            <x14:sparkline>
              <xm:f>Summary!C47:S47</xm:f>
              <xm:sqref>V47</xm:sqref>
            </x14:sparkline>
            <x14:sparkline>
              <xm:f>Summary!C48:S48</xm:f>
              <xm:sqref>V48</xm:sqref>
            </x14:sparkline>
            <x14:sparkline>
              <xm:f>Summary!C49:S49</xm:f>
              <xm:sqref>V49</xm:sqref>
            </x14:sparkline>
            <x14:sparkline>
              <xm:f>Summary!C50:S50</xm:f>
              <xm:sqref>V50</xm:sqref>
            </x14:sparkline>
            <x14:sparkline>
              <xm:f>Summary!C51:S51</xm:f>
              <xm:sqref>V51</xm:sqref>
            </x14:sparkline>
          </x14:sparklines>
        </x14:sparklineGroup>
        <x14:sparklineGroup manualMax="0" manualMin="0"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Summary!C30:S30</xm:f>
              <xm:sqref>V30</xm:sqref>
            </x14:sparkline>
            <x14:sparkline>
              <xm:f>Summary!C31:S31</xm:f>
              <xm:sqref>V31</xm:sqref>
            </x14:sparkline>
            <x14:sparkline>
              <xm:f>Summary!C32:S32</xm:f>
              <xm:sqref>V32</xm:sqref>
            </x14:sparkline>
            <x14:sparkline>
              <xm:f>Summary!C33:S33</xm:f>
              <xm:sqref>V33</xm:sqref>
            </x14:sparkline>
            <x14:sparkline>
              <xm:f>Summary!C34:S34</xm:f>
              <xm:sqref>V34</xm:sqref>
            </x14:sparkline>
            <x14:sparkline>
              <xm:f>Summary!C35:S35</xm:f>
              <xm:sqref>V35</xm:sqref>
            </x14:sparkline>
            <x14:sparkline>
              <xm:f>Summary!C36:S36</xm:f>
              <xm:sqref>V36</xm:sqref>
            </x14:sparkline>
            <x14:sparkline>
              <xm:f>Summary!C37:S37</xm:f>
              <xm:sqref>V37</xm:sqref>
            </x14:sparkline>
            <x14:sparkline>
              <xm:f>Summary!C38:S38</xm:f>
              <xm:sqref>V38</xm:sqref>
            </x14:sparkline>
            <x14:sparkline>
              <xm:f>Summary!C39:S39</xm:f>
              <xm:sqref>V39</xm:sqref>
            </x14:sparkline>
            <x14:sparkline>
              <xm:f>Summary!C40:S40</xm:f>
              <xm:sqref>V40</xm:sqref>
            </x14:sparkline>
          </x14:sparklines>
        </x14:sparklineGroup>
        <x14:sparklineGroup manualMax="0" manualMin="0"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Summary!I52:R52</xm:f>
              <xm:sqref>V52</xm:sqref>
            </x14:sparkline>
          </x14:sparklines>
        </x14:sparklineGroup>
        <x14:sparklineGroup manualMax="0" manualMin="0"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Summary!C54:S54</xm:f>
              <xm:sqref>T54</xm:sqref>
            </x14:sparkline>
            <x14:sparkline>
              <xm:f>Summary!C55:S55</xm:f>
              <xm:sqref>T55</xm:sqref>
            </x14:sparkline>
            <x14:sparkline>
              <xm:f>Summary!C56:S56</xm:f>
              <xm:sqref>T56</xm:sqref>
            </x14:sparkline>
            <x14:sparkline>
              <xm:f>Summary!C57:S57</xm:f>
              <xm:sqref>T57</xm:sqref>
            </x14:sparkline>
            <x14:sparkline>
              <xm:f>Summary!C58:S58</xm:f>
              <xm:sqref>T58</xm:sqref>
            </x14:sparkline>
            <x14:sparkline>
              <xm:f>Summary!C59:S59</xm:f>
              <xm:sqref>T59</xm:sqref>
            </x14:sparkline>
            <x14:sparkline>
              <xm:f>Summary!C60:S60</xm:f>
              <xm:sqref>T60</xm:sqref>
            </x14:sparkline>
            <x14:sparkline>
              <xm:f>Summary!C61:S61</xm:f>
              <xm:sqref>T61</xm:sqref>
            </x14:sparkline>
            <x14:sparkline>
              <xm:f>Summary!C62:S62</xm:f>
              <xm:sqref>T62</xm:sqref>
            </x14:sparkline>
            <x14:sparkline>
              <xm:f>Summary!C63:S63</xm:f>
              <xm:sqref>T63</xm:sqref>
            </x14:sparkline>
          </x14:sparklines>
        </x14:sparklineGroup>
      </x14:sparklineGroup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W35"/>
  <sheetViews>
    <sheetView showRowColHeaders="0" zoomScaleNormal="100" workbookViewId="0"/>
  </sheetViews>
  <sheetFormatPr defaultRowHeight="15"/>
  <cols>
    <col min="1" max="1" width="27.7109375" customWidth="1"/>
    <col min="2" max="3" width="9.42578125" bestFit="1" customWidth="1"/>
    <col min="4" max="4" width="9.42578125" customWidth="1"/>
    <col min="5" max="5" width="9.28515625" bestFit="1" customWidth="1"/>
    <col min="6" max="6" width="10.140625" bestFit="1" customWidth="1"/>
    <col min="7" max="8" width="9.42578125" bestFit="1" customWidth="1"/>
    <col min="9" max="9" width="10.140625" bestFit="1" customWidth="1"/>
    <col min="10" max="13" width="9.42578125" bestFit="1" customWidth="1"/>
    <col min="14" max="14" width="10.140625" bestFit="1" customWidth="1"/>
    <col min="15" max="15" width="9.28515625" customWidth="1"/>
    <col min="16" max="17" width="9.28515625" style="190" customWidth="1"/>
    <col min="18" max="18" width="9.28515625" style="243" customWidth="1"/>
    <col min="19" max="19" width="9.28515625" style="361" customWidth="1"/>
    <col min="20" max="20" width="9" customWidth="1"/>
    <col min="21" max="21" width="10.140625" customWidth="1"/>
    <col min="22" max="22" width="13.42578125" customWidth="1"/>
    <col min="23" max="23" width="18.28515625" customWidth="1"/>
  </cols>
  <sheetData>
    <row r="1" spans="1:23" ht="15.95" customHeight="1">
      <c r="A1" s="155"/>
    </row>
    <row r="2" spans="1:23" ht="15.95" customHeight="1"/>
    <row r="3" spans="1:23" ht="26.25">
      <c r="A3" s="22" t="s">
        <v>550</v>
      </c>
    </row>
    <row r="4" spans="1:23" ht="32.25" customHeight="1">
      <c r="A4" s="612" t="s">
        <v>818</v>
      </c>
      <c r="B4" s="612"/>
      <c r="C4" s="612"/>
      <c r="D4" s="612"/>
      <c r="E4" s="612"/>
      <c r="F4" s="612"/>
      <c r="G4" s="612"/>
      <c r="H4" s="612"/>
      <c r="I4" s="612"/>
      <c r="J4" s="612"/>
      <c r="K4" s="612"/>
      <c r="L4" s="612"/>
      <c r="M4" s="612"/>
      <c r="N4" s="612"/>
      <c r="O4" s="612"/>
      <c r="P4" s="612"/>
      <c r="Q4" s="612"/>
      <c r="R4" s="612"/>
      <c r="S4" s="612"/>
      <c r="T4" s="612"/>
      <c r="U4" s="612"/>
    </row>
    <row r="6" spans="1:23" ht="107.25" customHeight="1">
      <c r="A6" s="24"/>
      <c r="B6" s="24" t="s">
        <v>23</v>
      </c>
      <c r="C6" s="24" t="s">
        <v>52</v>
      </c>
      <c r="D6" s="24" t="s">
        <v>53</v>
      </c>
      <c r="E6" s="24" t="s">
        <v>54</v>
      </c>
      <c r="F6" s="24" t="s">
        <v>27</v>
      </c>
      <c r="G6" s="24" t="s">
        <v>28</v>
      </c>
      <c r="H6" s="24" t="s">
        <v>29</v>
      </c>
      <c r="I6" s="24" t="s">
        <v>30</v>
      </c>
      <c r="J6" s="24" t="s">
        <v>31</v>
      </c>
      <c r="K6" s="24" t="s">
        <v>32</v>
      </c>
      <c r="L6" s="24" t="s">
        <v>33</v>
      </c>
      <c r="M6" s="24" t="s">
        <v>34</v>
      </c>
      <c r="N6" s="24" t="s">
        <v>640</v>
      </c>
      <c r="O6" s="24" t="s">
        <v>821</v>
      </c>
      <c r="P6" s="189" t="s">
        <v>843</v>
      </c>
      <c r="Q6" s="191" t="s">
        <v>867</v>
      </c>
      <c r="R6" s="247" t="s">
        <v>914</v>
      </c>
      <c r="S6" s="211" t="s">
        <v>991</v>
      </c>
      <c r="T6" s="30" t="s">
        <v>915</v>
      </c>
      <c r="U6" s="30" t="s">
        <v>916</v>
      </c>
      <c r="V6" s="30" t="s">
        <v>868</v>
      </c>
      <c r="W6" s="30" t="s">
        <v>838</v>
      </c>
    </row>
    <row r="7" spans="1:23" s="2" customFormat="1">
      <c r="A7" s="9" t="s">
        <v>38</v>
      </c>
      <c r="B7" s="10">
        <v>867</v>
      </c>
      <c r="C7" s="10">
        <v>979</v>
      </c>
      <c r="D7" s="10">
        <v>1006</v>
      </c>
      <c r="E7" s="10">
        <v>951</v>
      </c>
      <c r="F7" s="10">
        <v>1010</v>
      </c>
      <c r="G7" s="10">
        <v>968</v>
      </c>
      <c r="H7" s="10">
        <v>870</v>
      </c>
      <c r="I7" s="10">
        <v>1138</v>
      </c>
      <c r="J7" s="10">
        <v>980</v>
      </c>
      <c r="K7" s="10">
        <v>988</v>
      </c>
      <c r="L7" s="10">
        <v>987</v>
      </c>
      <c r="M7" s="10">
        <v>988</v>
      </c>
      <c r="N7" s="10">
        <v>1103</v>
      </c>
      <c r="O7" s="10">
        <v>1139</v>
      </c>
      <c r="P7" s="192">
        <v>1193</v>
      </c>
      <c r="Q7" s="192">
        <v>1171</v>
      </c>
      <c r="R7" s="227">
        <v>1178</v>
      </c>
      <c r="S7" s="362">
        <f>(R7-Q7)/R7</f>
        <v>5.9422750424448214E-3</v>
      </c>
      <c r="T7" s="176">
        <f>$R7-$B7</f>
        <v>311</v>
      </c>
      <c r="U7" s="193">
        <f>$T7/$B7</f>
        <v>0.35870818915801617</v>
      </c>
      <c r="V7" s="193">
        <v>1</v>
      </c>
      <c r="W7" s="33"/>
    </row>
    <row r="8" spans="1:23">
      <c r="A8" s="8" t="s">
        <v>9</v>
      </c>
      <c r="B8" s="159">
        <v>70</v>
      </c>
      <c r="C8" s="159">
        <v>72</v>
      </c>
      <c r="D8" s="159">
        <v>90</v>
      </c>
      <c r="E8" s="159">
        <v>67</v>
      </c>
      <c r="F8" s="159">
        <v>79</v>
      </c>
      <c r="G8" s="159">
        <v>78</v>
      </c>
      <c r="H8" s="159">
        <v>75</v>
      </c>
      <c r="I8" s="159">
        <v>95</v>
      </c>
      <c r="J8" s="159">
        <v>79</v>
      </c>
      <c r="K8" s="159">
        <v>84</v>
      </c>
      <c r="L8" s="159">
        <v>105</v>
      </c>
      <c r="M8" s="159">
        <v>91</v>
      </c>
      <c r="N8" s="159">
        <v>91</v>
      </c>
      <c r="O8" s="159">
        <v>110</v>
      </c>
      <c r="P8" s="159">
        <v>104</v>
      </c>
      <c r="Q8" s="159">
        <v>106</v>
      </c>
      <c r="R8" s="159">
        <v>94</v>
      </c>
      <c r="S8" s="362">
        <f t="shared" ref="S8:S16" si="0">(R8-Q8)/R8</f>
        <v>-0.1276595744680851</v>
      </c>
      <c r="T8" s="239">
        <f t="shared" ref="T8:T17" si="1">$R8-$B8</f>
        <v>24</v>
      </c>
      <c r="U8" s="194">
        <f>T8/B8</f>
        <v>0.34285714285714286</v>
      </c>
      <c r="V8" s="32">
        <f>$R8/$R$7</f>
        <v>7.979626485568761E-2</v>
      </c>
      <c r="W8" s="33"/>
    </row>
    <row r="9" spans="1:23">
      <c r="A9" s="8" t="s">
        <v>10</v>
      </c>
      <c r="B9" s="159">
        <v>50</v>
      </c>
      <c r="C9" s="159">
        <v>68</v>
      </c>
      <c r="D9" s="159">
        <v>60</v>
      </c>
      <c r="E9" s="159">
        <v>56</v>
      </c>
      <c r="F9" s="159">
        <v>78</v>
      </c>
      <c r="G9" s="159">
        <v>59</v>
      </c>
      <c r="H9" s="159">
        <v>60</v>
      </c>
      <c r="I9" s="159">
        <v>79</v>
      </c>
      <c r="J9" s="159">
        <v>84</v>
      </c>
      <c r="K9" s="159">
        <v>65</v>
      </c>
      <c r="L9" s="159">
        <v>76</v>
      </c>
      <c r="M9" s="159">
        <v>112</v>
      </c>
      <c r="N9" s="159">
        <v>76</v>
      </c>
      <c r="O9" s="159">
        <v>72</v>
      </c>
      <c r="P9" s="159">
        <v>88</v>
      </c>
      <c r="Q9" s="159">
        <v>70</v>
      </c>
      <c r="R9" s="159">
        <v>72</v>
      </c>
      <c r="S9" s="362">
        <f t="shared" si="0"/>
        <v>2.7777777777777776E-2</v>
      </c>
      <c r="T9" s="239">
        <f t="shared" si="1"/>
        <v>22</v>
      </c>
      <c r="U9" s="208">
        <f t="shared" ref="U9:U16" si="2">T9/B9</f>
        <v>0.44</v>
      </c>
      <c r="V9" s="207">
        <f t="shared" ref="V9:V16" si="3">$R9/$R$7</f>
        <v>6.1120543293718167E-2</v>
      </c>
      <c r="W9" s="33"/>
    </row>
    <row r="10" spans="1:23">
      <c r="A10" s="8" t="s">
        <v>11</v>
      </c>
      <c r="B10" s="159">
        <v>81</v>
      </c>
      <c r="C10" s="159">
        <v>102</v>
      </c>
      <c r="D10" s="159">
        <v>76</v>
      </c>
      <c r="E10" s="159">
        <v>99</v>
      </c>
      <c r="F10" s="159">
        <v>91</v>
      </c>
      <c r="G10" s="159">
        <v>91</v>
      </c>
      <c r="H10" s="159">
        <v>70</v>
      </c>
      <c r="I10" s="159">
        <v>106</v>
      </c>
      <c r="J10" s="159">
        <v>101</v>
      </c>
      <c r="K10" s="159">
        <v>81</v>
      </c>
      <c r="L10" s="159">
        <v>93</v>
      </c>
      <c r="M10" s="159">
        <v>75</v>
      </c>
      <c r="N10" s="159">
        <v>89</v>
      </c>
      <c r="O10" s="159">
        <v>98</v>
      </c>
      <c r="P10" s="159">
        <v>82</v>
      </c>
      <c r="Q10" s="159">
        <v>92</v>
      </c>
      <c r="R10" s="159">
        <v>116</v>
      </c>
      <c r="S10" s="362">
        <f t="shared" si="0"/>
        <v>0.20689655172413793</v>
      </c>
      <c r="T10" s="239">
        <f t="shared" si="1"/>
        <v>35</v>
      </c>
      <c r="U10" s="208">
        <f t="shared" si="2"/>
        <v>0.43209876543209874</v>
      </c>
      <c r="V10" s="207">
        <f t="shared" si="3"/>
        <v>9.8471986417657045E-2</v>
      </c>
      <c r="W10" s="33"/>
    </row>
    <row r="11" spans="1:23">
      <c r="A11" s="8" t="s">
        <v>12</v>
      </c>
      <c r="B11" s="159">
        <v>114</v>
      </c>
      <c r="C11" s="159">
        <v>98</v>
      </c>
      <c r="D11" s="159">
        <v>115</v>
      </c>
      <c r="E11" s="159">
        <v>86</v>
      </c>
      <c r="F11" s="159">
        <v>99</v>
      </c>
      <c r="G11" s="159">
        <v>102</v>
      </c>
      <c r="H11" s="159">
        <v>114</v>
      </c>
      <c r="I11" s="159">
        <v>153</v>
      </c>
      <c r="J11" s="159">
        <v>133</v>
      </c>
      <c r="K11" s="159">
        <v>117</v>
      </c>
      <c r="L11" s="159">
        <v>107</v>
      </c>
      <c r="M11" s="159">
        <v>117</v>
      </c>
      <c r="N11" s="159">
        <v>99</v>
      </c>
      <c r="O11" s="159">
        <v>123</v>
      </c>
      <c r="P11" s="159">
        <v>120</v>
      </c>
      <c r="Q11" s="159">
        <v>146</v>
      </c>
      <c r="R11" s="159">
        <v>147</v>
      </c>
      <c r="S11" s="362">
        <f t="shared" si="0"/>
        <v>6.8027210884353739E-3</v>
      </c>
      <c r="T11" s="239">
        <f t="shared" si="1"/>
        <v>33</v>
      </c>
      <c r="U11" s="208">
        <f t="shared" si="2"/>
        <v>0.28947368421052633</v>
      </c>
      <c r="V11" s="207">
        <f t="shared" si="3"/>
        <v>0.12478777589134125</v>
      </c>
      <c r="W11" s="33"/>
    </row>
    <row r="12" spans="1:23">
      <c r="A12" s="8" t="s">
        <v>13</v>
      </c>
      <c r="B12" s="159">
        <v>53</v>
      </c>
      <c r="C12" s="159">
        <v>56</v>
      </c>
      <c r="D12" s="159">
        <v>54</v>
      </c>
      <c r="E12" s="159">
        <v>40</v>
      </c>
      <c r="F12" s="159">
        <v>74</v>
      </c>
      <c r="G12" s="159">
        <v>61</v>
      </c>
      <c r="H12" s="159">
        <v>51</v>
      </c>
      <c r="I12" s="159">
        <v>82</v>
      </c>
      <c r="J12" s="159">
        <v>85</v>
      </c>
      <c r="K12" s="159">
        <v>66</v>
      </c>
      <c r="L12" s="159">
        <v>54</v>
      </c>
      <c r="M12" s="159">
        <v>69</v>
      </c>
      <c r="N12" s="159">
        <v>93</v>
      </c>
      <c r="O12" s="159">
        <v>70</v>
      </c>
      <c r="P12" s="159">
        <v>87</v>
      </c>
      <c r="Q12" s="159">
        <v>122</v>
      </c>
      <c r="R12" s="159">
        <v>115</v>
      </c>
      <c r="S12" s="362">
        <f t="shared" si="0"/>
        <v>-6.0869565217391307E-2</v>
      </c>
      <c r="T12" s="239">
        <f t="shared" si="1"/>
        <v>62</v>
      </c>
      <c r="U12" s="208">
        <f t="shared" si="2"/>
        <v>1.1698113207547169</v>
      </c>
      <c r="V12" s="207">
        <f t="shared" si="3"/>
        <v>9.7623089983022077E-2</v>
      </c>
      <c r="W12" s="33"/>
    </row>
    <row r="13" spans="1:23">
      <c r="A13" s="8" t="s">
        <v>14</v>
      </c>
      <c r="B13" s="159">
        <v>101</v>
      </c>
      <c r="C13" s="159">
        <v>106</v>
      </c>
      <c r="D13" s="159">
        <v>101</v>
      </c>
      <c r="E13" s="159">
        <v>123</v>
      </c>
      <c r="F13" s="159">
        <v>138</v>
      </c>
      <c r="G13" s="159">
        <v>136</v>
      </c>
      <c r="H13" s="159">
        <v>114</v>
      </c>
      <c r="I13" s="159">
        <v>133</v>
      </c>
      <c r="J13" s="159">
        <v>116</v>
      </c>
      <c r="K13" s="159">
        <v>160</v>
      </c>
      <c r="L13" s="159">
        <v>121</v>
      </c>
      <c r="M13" s="159">
        <v>126</v>
      </c>
      <c r="N13" s="159">
        <v>160</v>
      </c>
      <c r="O13" s="159">
        <v>173</v>
      </c>
      <c r="P13" s="159">
        <v>173</v>
      </c>
      <c r="Q13" s="159">
        <v>154</v>
      </c>
      <c r="R13" s="159">
        <v>146</v>
      </c>
      <c r="S13" s="362">
        <f t="shared" si="0"/>
        <v>-5.4794520547945202E-2</v>
      </c>
      <c r="T13" s="239">
        <f t="shared" si="1"/>
        <v>45</v>
      </c>
      <c r="U13" s="208">
        <f t="shared" si="2"/>
        <v>0.44554455445544555</v>
      </c>
      <c r="V13" s="207">
        <f t="shared" si="3"/>
        <v>0.12393887945670629</v>
      </c>
      <c r="W13" s="33"/>
    </row>
    <row r="14" spans="1:23">
      <c r="A14" s="8" t="s">
        <v>15</v>
      </c>
      <c r="B14" s="159">
        <v>51</v>
      </c>
      <c r="C14" s="159">
        <v>73</v>
      </c>
      <c r="D14" s="159">
        <v>62</v>
      </c>
      <c r="E14" s="159">
        <v>82</v>
      </c>
      <c r="F14" s="159">
        <v>78</v>
      </c>
      <c r="G14" s="159">
        <v>108</v>
      </c>
      <c r="H14" s="159">
        <v>71</v>
      </c>
      <c r="I14" s="159">
        <v>78</v>
      </c>
      <c r="J14" s="159">
        <v>50</v>
      </c>
      <c r="K14" s="159">
        <v>59</v>
      </c>
      <c r="L14" s="159">
        <v>41</v>
      </c>
      <c r="M14" s="159">
        <v>52</v>
      </c>
      <c r="N14" s="159">
        <v>128</v>
      </c>
      <c r="O14" s="159">
        <v>104</v>
      </c>
      <c r="P14" s="159">
        <v>108</v>
      </c>
      <c r="Q14" s="159">
        <v>105</v>
      </c>
      <c r="R14" s="159">
        <v>93</v>
      </c>
      <c r="S14" s="362">
        <f t="shared" si="0"/>
        <v>-0.12903225806451613</v>
      </c>
      <c r="T14" s="239">
        <f t="shared" si="1"/>
        <v>42</v>
      </c>
      <c r="U14" s="208">
        <f t="shared" si="2"/>
        <v>0.82352941176470584</v>
      </c>
      <c r="V14" s="207">
        <f t="shared" si="3"/>
        <v>7.8947368421052627E-2</v>
      </c>
      <c r="W14" s="33"/>
    </row>
    <row r="15" spans="1:23">
      <c r="A15" s="8" t="s">
        <v>16</v>
      </c>
      <c r="B15" s="159">
        <v>154</v>
      </c>
      <c r="C15" s="159">
        <v>177</v>
      </c>
      <c r="D15" s="159">
        <v>173</v>
      </c>
      <c r="E15" s="159">
        <v>179</v>
      </c>
      <c r="F15" s="159">
        <v>218</v>
      </c>
      <c r="G15" s="159">
        <v>188</v>
      </c>
      <c r="H15" s="159">
        <v>152</v>
      </c>
      <c r="I15" s="159">
        <v>213</v>
      </c>
      <c r="J15" s="159">
        <v>179</v>
      </c>
      <c r="K15" s="159">
        <v>185</v>
      </c>
      <c r="L15" s="159">
        <v>179</v>
      </c>
      <c r="M15" s="159">
        <v>159</v>
      </c>
      <c r="N15" s="159">
        <v>197</v>
      </c>
      <c r="O15" s="159">
        <v>202</v>
      </c>
      <c r="P15" s="159">
        <v>240</v>
      </c>
      <c r="Q15" s="159">
        <v>204</v>
      </c>
      <c r="R15" s="159">
        <v>214</v>
      </c>
      <c r="S15" s="362">
        <f t="shared" si="0"/>
        <v>4.6728971962616821E-2</v>
      </c>
      <c r="T15" s="239">
        <f t="shared" si="1"/>
        <v>60</v>
      </c>
      <c r="U15" s="208">
        <f t="shared" si="2"/>
        <v>0.38961038961038963</v>
      </c>
      <c r="V15" s="207">
        <f t="shared" si="3"/>
        <v>0.18166383701188454</v>
      </c>
      <c r="W15" s="33"/>
    </row>
    <row r="16" spans="1:23">
      <c r="A16" s="8" t="s">
        <v>17</v>
      </c>
      <c r="B16" s="159">
        <v>193</v>
      </c>
      <c r="C16" s="159">
        <v>227</v>
      </c>
      <c r="D16" s="159">
        <v>265</v>
      </c>
      <c r="E16" s="159">
        <v>219</v>
      </c>
      <c r="F16" s="159">
        <v>165</v>
      </c>
      <c r="G16" s="159">
        <v>145</v>
      </c>
      <c r="H16" s="159">
        <v>162</v>
      </c>
      <c r="I16" s="159">
        <v>199</v>
      </c>
      <c r="J16" s="159">
        <v>153</v>
      </c>
      <c r="K16" s="159">
        <v>171</v>
      </c>
      <c r="L16" s="159">
        <v>205</v>
      </c>
      <c r="M16" s="159">
        <v>185</v>
      </c>
      <c r="N16" s="159">
        <v>170</v>
      </c>
      <c r="O16" s="159">
        <v>187</v>
      </c>
      <c r="P16" s="159">
        <v>191</v>
      </c>
      <c r="Q16" s="159">
        <v>172</v>
      </c>
      <c r="R16" s="159">
        <v>181</v>
      </c>
      <c r="S16" s="362">
        <f t="shared" si="0"/>
        <v>4.9723756906077346E-2</v>
      </c>
      <c r="T16" s="239">
        <f t="shared" si="1"/>
        <v>-12</v>
      </c>
      <c r="U16" s="208">
        <f t="shared" si="2"/>
        <v>-6.2176165803108807E-2</v>
      </c>
      <c r="V16" s="207">
        <f t="shared" si="3"/>
        <v>0.1536502546689304</v>
      </c>
      <c r="W16" s="33"/>
    </row>
    <row r="17" spans="1:23">
      <c r="A17" s="8" t="s">
        <v>500</v>
      </c>
      <c r="B17" s="159"/>
      <c r="C17" s="159"/>
      <c r="D17" s="159"/>
      <c r="E17" s="159"/>
      <c r="F17" s="159"/>
      <c r="G17" s="159"/>
      <c r="H17" s="159"/>
      <c r="I17" s="159"/>
      <c r="J17" s="159"/>
      <c r="K17" s="159"/>
      <c r="L17" s="159">
        <v>6</v>
      </c>
      <c r="M17" s="159">
        <v>2</v>
      </c>
      <c r="N17" s="159"/>
      <c r="O17" s="159"/>
      <c r="P17" s="159"/>
      <c r="Q17" s="159"/>
      <c r="R17" s="159"/>
      <c r="S17" s="159"/>
      <c r="T17" s="233">
        <f t="shared" si="1"/>
        <v>0</v>
      </c>
      <c r="U17" s="193"/>
      <c r="V17" s="148"/>
      <c r="W17" s="148"/>
    </row>
    <row r="18" spans="1:23">
      <c r="A18" s="13" t="s">
        <v>765</v>
      </c>
      <c r="P18"/>
    </row>
    <row r="19" spans="1:23">
      <c r="A19" s="126" t="s">
        <v>817</v>
      </c>
      <c r="O19" s="17"/>
      <c r="P19"/>
    </row>
    <row r="20" spans="1:23">
      <c r="P20"/>
    </row>
    <row r="21" spans="1:23">
      <c r="P21"/>
    </row>
    <row r="22" spans="1:23">
      <c r="P22"/>
    </row>
    <row r="23" spans="1:23">
      <c r="P23"/>
    </row>
    <row r="24" spans="1:23">
      <c r="P24"/>
    </row>
    <row r="25" spans="1:23">
      <c r="P25"/>
    </row>
    <row r="26" spans="1:23">
      <c r="P26"/>
    </row>
    <row r="27" spans="1:23">
      <c r="P27"/>
    </row>
    <row r="28" spans="1:23">
      <c r="P28"/>
    </row>
    <row r="29" spans="1:23">
      <c r="P29"/>
    </row>
    <row r="30" spans="1:23">
      <c r="P30"/>
    </row>
    <row r="31" spans="1:23">
      <c r="P31"/>
    </row>
    <row r="32" spans="1:23">
      <c r="P32"/>
    </row>
    <row r="33" spans="18:19" customFormat="1">
      <c r="R33" s="243"/>
      <c r="S33" s="361"/>
    </row>
    <row r="34" spans="18:19" customFormat="1">
      <c r="R34" s="243"/>
      <c r="S34" s="361"/>
    </row>
    <row r="35" spans="18:19" customFormat="1">
      <c r="R35" s="243"/>
      <c r="S35" s="361"/>
    </row>
  </sheetData>
  <mergeCells count="1">
    <mergeCell ref="A4:U4"/>
  </mergeCells>
  <pageMargins left="0.7" right="0.7" top="0.75" bottom="0.75" header="0.3" footer="0.3"/>
  <pageSetup paperSize="9" orientation="portrait" r:id="rId1"/>
  <drawing r:id="rId2"/>
  <extLst>
    <ext xmlns:x14="http://schemas.microsoft.com/office/spreadsheetml/2009/9/main" uri="{05C60535-1F16-4fd2-B633-F4F36F0B64E0}">
      <x14:sparklineGroups xmlns:xm="http://schemas.microsoft.com/office/excel/2006/main">
        <x14:sparklineGroup manualMax="0" manualMin="0"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'Scheduled Monument Consents'!B7:Q7</xm:f>
              <xm:sqref>W7</xm:sqref>
            </x14:sparkline>
            <x14:sparkline>
              <xm:f>'Scheduled Monument Consents'!B8:Q8</xm:f>
              <xm:sqref>W8</xm:sqref>
            </x14:sparkline>
            <x14:sparkline>
              <xm:f>'Scheduled Monument Consents'!B9:Q9</xm:f>
              <xm:sqref>W9</xm:sqref>
            </x14:sparkline>
            <x14:sparkline>
              <xm:f>'Scheduled Monument Consents'!B10:Q10</xm:f>
              <xm:sqref>W10</xm:sqref>
            </x14:sparkline>
            <x14:sparkline>
              <xm:f>'Scheduled Monument Consents'!B11:Q11</xm:f>
              <xm:sqref>W11</xm:sqref>
            </x14:sparkline>
            <x14:sparkline>
              <xm:f>'Scheduled Monument Consents'!B12:Q12</xm:f>
              <xm:sqref>W12</xm:sqref>
            </x14:sparkline>
            <x14:sparkline>
              <xm:f>'Scheduled Monument Consents'!B13:Q13</xm:f>
              <xm:sqref>W13</xm:sqref>
            </x14:sparkline>
            <x14:sparkline>
              <xm:f>'Scheduled Monument Consents'!B14:Q14</xm:f>
              <xm:sqref>W14</xm:sqref>
            </x14:sparkline>
            <x14:sparkline>
              <xm:f>'Scheduled Monument Consents'!B15:Q15</xm:f>
              <xm:sqref>W15</xm:sqref>
            </x14:sparkline>
            <x14:sparkline>
              <xm:f>'Scheduled Monument Consents'!B16:Q16</xm:f>
              <xm:sqref>W16</xm:sqref>
            </x14:sparkline>
          </x14:sparklines>
        </x14:sparklineGroup>
      </x14:sparklineGroup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F85"/>
  <sheetViews>
    <sheetView showRowColHeaders="0" zoomScaleNormal="100" workbookViewId="0"/>
  </sheetViews>
  <sheetFormatPr defaultRowHeight="15"/>
  <cols>
    <col min="1" max="1" width="19.42578125" customWidth="1"/>
    <col min="2" max="2" width="25.42578125" customWidth="1"/>
    <col min="3" max="3" width="18" customWidth="1"/>
    <col min="4" max="6" width="46.28515625" bestFit="1" customWidth="1"/>
  </cols>
  <sheetData>
    <row r="1" spans="1:6" ht="15.95" customHeight="1">
      <c r="A1" s="155"/>
    </row>
    <row r="2" spans="1:6" ht="15.95" customHeight="1"/>
    <row r="3" spans="1:6" ht="26.25">
      <c r="A3" s="22" t="s">
        <v>550</v>
      </c>
    </row>
    <row r="4" spans="1:6">
      <c r="A4" s="2" t="s">
        <v>830</v>
      </c>
    </row>
    <row r="5" spans="1:6">
      <c r="A5" t="s">
        <v>942</v>
      </c>
    </row>
    <row r="7" spans="1:6">
      <c r="B7" s="24" t="s">
        <v>8</v>
      </c>
      <c r="C7" s="24" t="s">
        <v>552</v>
      </c>
      <c r="D7" s="24" t="s">
        <v>553</v>
      </c>
      <c r="E7" s="24" t="s">
        <v>554</v>
      </c>
      <c r="F7" s="24" t="s">
        <v>555</v>
      </c>
    </row>
    <row r="8" spans="1:6">
      <c r="B8" s="8" t="s">
        <v>9</v>
      </c>
      <c r="C8" s="8" t="s">
        <v>556</v>
      </c>
      <c r="D8" s="8">
        <v>10</v>
      </c>
      <c r="E8" s="8">
        <v>12</v>
      </c>
      <c r="F8" s="8">
        <v>14</v>
      </c>
    </row>
    <row r="9" spans="1:6">
      <c r="B9" s="8" t="s">
        <v>9</v>
      </c>
      <c r="C9" s="8" t="s">
        <v>557</v>
      </c>
      <c r="D9" s="8">
        <v>48</v>
      </c>
      <c r="E9" s="8">
        <v>52</v>
      </c>
      <c r="F9" s="8">
        <v>49</v>
      </c>
    </row>
    <row r="10" spans="1:6">
      <c r="B10" s="8" t="s">
        <v>9</v>
      </c>
      <c r="C10" s="8" t="s">
        <v>558</v>
      </c>
      <c r="D10" s="8">
        <v>30</v>
      </c>
      <c r="E10" s="8">
        <v>35</v>
      </c>
      <c r="F10" s="8">
        <v>29</v>
      </c>
    </row>
    <row r="11" spans="1:6">
      <c r="B11" s="8" t="s">
        <v>9</v>
      </c>
      <c r="C11" s="8" t="s">
        <v>559</v>
      </c>
      <c r="D11" s="8">
        <v>6</v>
      </c>
      <c r="E11" s="8">
        <v>6</v>
      </c>
      <c r="F11" s="8">
        <v>1</v>
      </c>
    </row>
    <row r="12" spans="1:6">
      <c r="B12" s="9" t="s">
        <v>9</v>
      </c>
      <c r="C12" s="9" t="s">
        <v>566</v>
      </c>
      <c r="D12" s="9">
        <v>94</v>
      </c>
      <c r="E12" s="9">
        <v>105</v>
      </c>
      <c r="F12" s="9">
        <v>91</v>
      </c>
    </row>
    <row r="13" spans="1:6">
      <c r="B13" s="8" t="s">
        <v>10</v>
      </c>
      <c r="C13" s="8" t="s">
        <v>561</v>
      </c>
      <c r="D13" s="8">
        <v>19</v>
      </c>
      <c r="E13" s="8">
        <v>18</v>
      </c>
      <c r="F13" s="8">
        <v>21</v>
      </c>
    </row>
    <row r="14" spans="1:6">
      <c r="B14" s="8" t="s">
        <v>10</v>
      </c>
      <c r="C14" s="8" t="s">
        <v>562</v>
      </c>
      <c r="D14" s="8">
        <v>50</v>
      </c>
      <c r="E14" s="8">
        <v>48</v>
      </c>
      <c r="F14" s="8">
        <v>76</v>
      </c>
    </row>
    <row r="15" spans="1:6">
      <c r="B15" s="8" t="s">
        <v>10</v>
      </c>
      <c r="C15" s="8" t="s">
        <v>563</v>
      </c>
      <c r="D15" s="8">
        <v>1</v>
      </c>
      <c r="E15" s="8">
        <v>3</v>
      </c>
      <c r="F15" s="8">
        <v>6</v>
      </c>
    </row>
    <row r="16" spans="1:6">
      <c r="B16" s="8" t="s">
        <v>10</v>
      </c>
      <c r="C16" s="8" t="s">
        <v>564</v>
      </c>
      <c r="D16" s="8">
        <v>9</v>
      </c>
      <c r="E16" s="8">
        <v>3</v>
      </c>
      <c r="F16" s="8">
        <v>10</v>
      </c>
    </row>
    <row r="17" spans="2:6">
      <c r="B17" s="8" t="s">
        <v>10</v>
      </c>
      <c r="C17" s="8" t="s">
        <v>565</v>
      </c>
      <c r="D17" s="8">
        <v>0</v>
      </c>
      <c r="E17" s="8">
        <v>4</v>
      </c>
      <c r="F17" s="8">
        <v>0</v>
      </c>
    </row>
    <row r="18" spans="2:6">
      <c r="B18" s="9" t="s">
        <v>10</v>
      </c>
      <c r="C18" s="9" t="s">
        <v>566</v>
      </c>
      <c r="D18" s="9">
        <v>79</v>
      </c>
      <c r="E18" s="9">
        <v>76</v>
      </c>
      <c r="F18" s="9">
        <v>112</v>
      </c>
    </row>
    <row r="19" spans="2:6">
      <c r="B19" s="8" t="s">
        <v>11</v>
      </c>
      <c r="C19" s="8" t="s">
        <v>567</v>
      </c>
      <c r="D19" s="8">
        <v>7</v>
      </c>
      <c r="E19" s="8">
        <v>14</v>
      </c>
      <c r="F19" s="8">
        <v>7</v>
      </c>
    </row>
    <row r="20" spans="2:6">
      <c r="B20" s="8"/>
      <c r="C20" s="8" t="s">
        <v>568</v>
      </c>
      <c r="D20" s="8"/>
      <c r="E20" s="8">
        <v>2</v>
      </c>
      <c r="F20" s="8">
        <v>0</v>
      </c>
    </row>
    <row r="21" spans="2:6">
      <c r="B21" s="8" t="s">
        <v>11</v>
      </c>
      <c r="C21" s="8" t="s">
        <v>569</v>
      </c>
      <c r="D21" s="8">
        <v>63</v>
      </c>
      <c r="E21" s="8">
        <v>38</v>
      </c>
      <c r="F21" s="8">
        <v>40</v>
      </c>
    </row>
    <row r="22" spans="2:6">
      <c r="B22" s="8" t="s">
        <v>11</v>
      </c>
      <c r="C22" s="8" t="s">
        <v>570</v>
      </c>
      <c r="D22" s="8">
        <v>10</v>
      </c>
      <c r="E22" s="8">
        <v>7</v>
      </c>
      <c r="F22" s="8">
        <v>9</v>
      </c>
    </row>
    <row r="23" spans="2:6">
      <c r="B23" s="8" t="s">
        <v>11</v>
      </c>
      <c r="C23" s="8" t="s">
        <v>571</v>
      </c>
      <c r="D23" s="8">
        <v>13</v>
      </c>
      <c r="E23" s="8">
        <v>16</v>
      </c>
      <c r="F23" s="8">
        <v>12</v>
      </c>
    </row>
    <row r="24" spans="2:6">
      <c r="B24" s="8" t="s">
        <v>11</v>
      </c>
      <c r="C24" s="8" t="s">
        <v>572</v>
      </c>
      <c r="D24" s="8">
        <v>13</v>
      </c>
      <c r="E24" s="8">
        <v>16</v>
      </c>
      <c r="F24" s="8">
        <v>7</v>
      </c>
    </row>
    <row r="25" spans="2:6">
      <c r="B25" s="8" t="s">
        <v>11</v>
      </c>
      <c r="C25" s="8" t="s">
        <v>573</v>
      </c>
      <c r="D25" s="8">
        <v>0</v>
      </c>
      <c r="E25" s="8">
        <v>0</v>
      </c>
      <c r="F25" s="8">
        <v>0</v>
      </c>
    </row>
    <row r="26" spans="2:6">
      <c r="B26" s="9" t="s">
        <v>11</v>
      </c>
      <c r="C26" s="9" t="s">
        <v>566</v>
      </c>
      <c r="D26" s="9">
        <v>106</v>
      </c>
      <c r="E26" s="9">
        <v>93</v>
      </c>
      <c r="F26" s="9">
        <v>75</v>
      </c>
    </row>
    <row r="27" spans="2:6">
      <c r="B27" s="8" t="s">
        <v>36</v>
      </c>
      <c r="C27" s="8" t="s">
        <v>574</v>
      </c>
      <c r="D27" s="8">
        <v>9</v>
      </c>
      <c r="E27" s="8">
        <v>8</v>
      </c>
      <c r="F27" s="8">
        <v>19</v>
      </c>
    </row>
    <row r="28" spans="2:6">
      <c r="B28" s="8" t="s">
        <v>36</v>
      </c>
      <c r="C28" s="8" t="s">
        <v>143</v>
      </c>
      <c r="D28" s="8">
        <v>44</v>
      </c>
      <c r="E28" s="8">
        <v>34</v>
      </c>
      <c r="F28" s="8">
        <v>31</v>
      </c>
    </row>
    <row r="29" spans="2:6">
      <c r="B29" s="8" t="s">
        <v>36</v>
      </c>
      <c r="C29" s="8" t="s">
        <v>575</v>
      </c>
      <c r="D29" s="8">
        <v>20</v>
      </c>
      <c r="E29" s="8">
        <v>15</v>
      </c>
      <c r="F29" s="8">
        <v>13</v>
      </c>
    </row>
    <row r="30" spans="2:6">
      <c r="B30" s="8" t="s">
        <v>36</v>
      </c>
      <c r="C30" s="8" t="s">
        <v>576</v>
      </c>
      <c r="D30" s="8">
        <v>44</v>
      </c>
      <c r="E30" s="8">
        <v>21</v>
      </c>
      <c r="F30" s="8">
        <v>22</v>
      </c>
    </row>
    <row r="31" spans="2:6">
      <c r="B31" s="8" t="s">
        <v>36</v>
      </c>
      <c r="C31" s="8" t="s">
        <v>36</v>
      </c>
      <c r="D31" s="8">
        <v>9</v>
      </c>
      <c r="E31" s="8">
        <v>7</v>
      </c>
      <c r="F31" s="8">
        <v>10</v>
      </c>
    </row>
    <row r="32" spans="2:6">
      <c r="B32" s="8"/>
      <c r="C32" s="8" t="s">
        <v>577</v>
      </c>
      <c r="D32" s="8">
        <v>27</v>
      </c>
      <c r="E32" s="8">
        <v>22</v>
      </c>
      <c r="F32" s="8">
        <v>23</v>
      </c>
    </row>
    <row r="33" spans="2:6">
      <c r="B33" s="9" t="s">
        <v>36</v>
      </c>
      <c r="C33" s="9" t="s">
        <v>566</v>
      </c>
      <c r="D33" s="9">
        <v>153</v>
      </c>
      <c r="E33" s="9">
        <v>107</v>
      </c>
      <c r="F33" s="9">
        <v>117</v>
      </c>
    </row>
    <row r="34" spans="2:6">
      <c r="B34" s="8" t="s">
        <v>13</v>
      </c>
      <c r="C34" s="8" t="s">
        <v>578</v>
      </c>
      <c r="D34" s="8">
        <v>19</v>
      </c>
      <c r="E34" s="8">
        <v>8</v>
      </c>
      <c r="F34" s="8">
        <v>10</v>
      </c>
    </row>
    <row r="35" spans="2:6">
      <c r="B35" s="8" t="s">
        <v>13</v>
      </c>
      <c r="C35" s="8" t="s">
        <v>579</v>
      </c>
      <c r="D35" s="8">
        <v>10</v>
      </c>
      <c r="E35" s="8">
        <v>14</v>
      </c>
      <c r="F35" s="8">
        <v>8</v>
      </c>
    </row>
    <row r="36" spans="2:6">
      <c r="B36" s="8" t="s">
        <v>13</v>
      </c>
      <c r="C36" s="8" t="s">
        <v>580</v>
      </c>
      <c r="D36" s="8">
        <v>21</v>
      </c>
      <c r="E36" s="8">
        <v>15</v>
      </c>
      <c r="F36" s="8">
        <v>22</v>
      </c>
    </row>
    <row r="37" spans="2:6">
      <c r="B37" s="8" t="s">
        <v>13</v>
      </c>
      <c r="C37" s="8" t="s">
        <v>581</v>
      </c>
      <c r="D37" s="8">
        <v>12</v>
      </c>
      <c r="E37" s="8">
        <v>7</v>
      </c>
      <c r="F37" s="8">
        <v>15</v>
      </c>
    </row>
    <row r="38" spans="2:6">
      <c r="B38" s="8" t="s">
        <v>13</v>
      </c>
      <c r="C38" s="8" t="s">
        <v>582</v>
      </c>
      <c r="D38" s="8">
        <v>16</v>
      </c>
      <c r="E38" s="8">
        <v>6</v>
      </c>
      <c r="F38" s="8">
        <v>12</v>
      </c>
    </row>
    <row r="39" spans="2:6">
      <c r="B39" s="8" t="s">
        <v>13</v>
      </c>
      <c r="C39" s="8" t="s">
        <v>221</v>
      </c>
      <c r="D39" s="8">
        <v>4</v>
      </c>
      <c r="E39" s="8">
        <v>4</v>
      </c>
      <c r="F39" s="8">
        <v>2</v>
      </c>
    </row>
    <row r="40" spans="2:6">
      <c r="B40" s="9"/>
      <c r="C40" s="9" t="s">
        <v>566</v>
      </c>
      <c r="D40" s="9">
        <v>82</v>
      </c>
      <c r="E40" s="9">
        <v>54</v>
      </c>
      <c r="F40" s="9">
        <v>69</v>
      </c>
    </row>
    <row r="41" spans="2:6">
      <c r="B41" s="8" t="s">
        <v>14</v>
      </c>
      <c r="C41" s="8" t="s">
        <v>583</v>
      </c>
      <c r="D41" s="8">
        <v>8</v>
      </c>
      <c r="E41" s="8">
        <v>4</v>
      </c>
      <c r="F41" s="8">
        <v>14</v>
      </c>
    </row>
    <row r="42" spans="2:6">
      <c r="B42" s="8" t="s">
        <v>14</v>
      </c>
      <c r="C42" s="8" t="s">
        <v>584</v>
      </c>
      <c r="D42" s="8">
        <v>21</v>
      </c>
      <c r="E42" s="8">
        <v>9</v>
      </c>
      <c r="F42" s="8">
        <v>11</v>
      </c>
    </row>
    <row r="43" spans="2:6">
      <c r="B43" s="8" t="s">
        <v>14</v>
      </c>
      <c r="C43" s="8" t="s">
        <v>585</v>
      </c>
      <c r="D43" s="8">
        <v>41</v>
      </c>
      <c r="E43" s="8">
        <v>32</v>
      </c>
      <c r="F43" s="8">
        <v>36</v>
      </c>
    </row>
    <row r="44" spans="2:6">
      <c r="B44" s="8" t="s">
        <v>14</v>
      </c>
      <c r="C44" s="8" t="s">
        <v>586</v>
      </c>
      <c r="D44" s="8">
        <v>9</v>
      </c>
      <c r="E44" s="8">
        <v>12</v>
      </c>
      <c r="F44" s="8">
        <v>12</v>
      </c>
    </row>
    <row r="45" spans="2:6">
      <c r="B45" s="8" t="s">
        <v>14</v>
      </c>
      <c r="C45" s="8" t="s">
        <v>587</v>
      </c>
      <c r="D45" s="8">
        <v>29</v>
      </c>
      <c r="E45" s="8">
        <v>32</v>
      </c>
      <c r="F45" s="8">
        <v>29</v>
      </c>
    </row>
    <row r="46" spans="2:6">
      <c r="B46" s="8" t="s">
        <v>14</v>
      </c>
      <c r="C46" s="8" t="s">
        <v>477</v>
      </c>
      <c r="D46" s="8">
        <v>10</v>
      </c>
      <c r="E46" s="8">
        <v>11</v>
      </c>
      <c r="F46" s="8">
        <v>10</v>
      </c>
    </row>
    <row r="47" spans="2:6">
      <c r="B47" s="8" t="s">
        <v>14</v>
      </c>
      <c r="C47" s="8" t="s">
        <v>244</v>
      </c>
      <c r="D47" s="8">
        <v>1</v>
      </c>
      <c r="E47" s="8">
        <v>1</v>
      </c>
      <c r="F47" s="8">
        <v>0</v>
      </c>
    </row>
    <row r="48" spans="2:6">
      <c r="B48" s="8" t="s">
        <v>14</v>
      </c>
      <c r="C48" s="8" t="s">
        <v>588</v>
      </c>
      <c r="D48" s="8">
        <v>12</v>
      </c>
      <c r="E48" s="8">
        <v>19</v>
      </c>
      <c r="F48" s="8">
        <v>14</v>
      </c>
    </row>
    <row r="49" spans="2:6">
      <c r="B49" s="8" t="s">
        <v>14</v>
      </c>
      <c r="C49" s="8" t="s">
        <v>480</v>
      </c>
      <c r="D49" s="8">
        <v>2</v>
      </c>
      <c r="E49" s="8">
        <v>1</v>
      </c>
      <c r="F49" s="8">
        <v>0</v>
      </c>
    </row>
    <row r="50" spans="2:6">
      <c r="B50" s="9" t="s">
        <v>14</v>
      </c>
      <c r="C50" s="9" t="s">
        <v>566</v>
      </c>
      <c r="D50" s="9">
        <v>133</v>
      </c>
      <c r="E50" s="9">
        <v>121</v>
      </c>
      <c r="F50" s="9">
        <v>126</v>
      </c>
    </row>
    <row r="51" spans="2:6">
      <c r="B51" s="8" t="s">
        <v>15</v>
      </c>
      <c r="C51" s="8" t="s">
        <v>15</v>
      </c>
      <c r="D51" s="8"/>
      <c r="E51" s="8">
        <v>41</v>
      </c>
      <c r="F51" s="8">
        <v>52</v>
      </c>
    </row>
    <row r="52" spans="2:6">
      <c r="B52" s="8" t="s">
        <v>16</v>
      </c>
      <c r="C52" s="8" t="s">
        <v>589</v>
      </c>
      <c r="D52" s="8">
        <v>9</v>
      </c>
      <c r="E52" s="8">
        <v>22</v>
      </c>
      <c r="F52" s="8">
        <v>9</v>
      </c>
    </row>
    <row r="53" spans="2:6">
      <c r="B53" s="8" t="s">
        <v>16</v>
      </c>
      <c r="C53" s="8" t="s">
        <v>326</v>
      </c>
      <c r="D53" s="8">
        <v>1</v>
      </c>
      <c r="E53" s="8">
        <v>0</v>
      </c>
      <c r="F53" s="8">
        <v>1</v>
      </c>
    </row>
    <row r="54" spans="2:6">
      <c r="B54" s="8" t="s">
        <v>16</v>
      </c>
      <c r="C54" s="8" t="s">
        <v>590</v>
      </c>
      <c r="D54" s="8">
        <v>3</v>
      </c>
      <c r="E54" s="8">
        <v>6</v>
      </c>
      <c r="F54" s="8">
        <v>6</v>
      </c>
    </row>
    <row r="55" spans="2:6">
      <c r="B55" s="8" t="s">
        <v>16</v>
      </c>
      <c r="C55" s="8" t="s">
        <v>591</v>
      </c>
      <c r="D55" s="8">
        <v>12</v>
      </c>
      <c r="E55" s="8">
        <v>14</v>
      </c>
      <c r="F55" s="8">
        <v>13</v>
      </c>
    </row>
    <row r="56" spans="2:6">
      <c r="B56" s="8" t="s">
        <v>16</v>
      </c>
      <c r="C56" s="8" t="s">
        <v>592</v>
      </c>
      <c r="D56" s="8">
        <v>20</v>
      </c>
      <c r="E56" s="8">
        <v>22</v>
      </c>
      <c r="F56" s="8">
        <v>42</v>
      </c>
    </row>
    <row r="57" spans="2:6">
      <c r="B57" s="8" t="s">
        <v>16</v>
      </c>
      <c r="C57" s="8" t="s">
        <v>593</v>
      </c>
      <c r="D57" s="8">
        <v>6</v>
      </c>
      <c r="E57" s="8">
        <v>2</v>
      </c>
      <c r="F57" s="8">
        <v>2</v>
      </c>
    </row>
    <row r="58" spans="2:6">
      <c r="B58" s="8" t="s">
        <v>16</v>
      </c>
      <c r="C58" s="8" t="s">
        <v>594</v>
      </c>
      <c r="D58" s="8">
        <v>54</v>
      </c>
      <c r="E58" s="8">
        <v>39</v>
      </c>
      <c r="F58" s="8">
        <v>24</v>
      </c>
    </row>
    <row r="59" spans="2:6">
      <c r="B59" s="8" t="s">
        <v>16</v>
      </c>
      <c r="C59" s="8" t="s">
        <v>353</v>
      </c>
      <c r="D59" s="8">
        <v>16</v>
      </c>
      <c r="E59" s="8">
        <v>17</v>
      </c>
      <c r="F59" s="8">
        <v>15</v>
      </c>
    </row>
    <row r="60" spans="2:6">
      <c r="B60" s="8" t="s">
        <v>16</v>
      </c>
      <c r="C60" s="8" t="s">
        <v>322</v>
      </c>
      <c r="D60" s="8">
        <v>12</v>
      </c>
      <c r="E60" s="8">
        <v>2</v>
      </c>
      <c r="F60" s="8" t="s">
        <v>595</v>
      </c>
    </row>
    <row r="61" spans="2:6">
      <c r="B61" s="8" t="s">
        <v>16</v>
      </c>
      <c r="C61" s="8" t="s">
        <v>596</v>
      </c>
      <c r="D61" s="8">
        <v>21</v>
      </c>
      <c r="E61" s="8">
        <v>16</v>
      </c>
      <c r="F61" s="8">
        <v>19</v>
      </c>
    </row>
    <row r="62" spans="2:6">
      <c r="B62" s="8" t="s">
        <v>16</v>
      </c>
      <c r="C62" s="8" t="s">
        <v>340</v>
      </c>
      <c r="D62" s="8">
        <v>11</v>
      </c>
      <c r="E62" s="8">
        <v>8</v>
      </c>
      <c r="F62" s="8">
        <v>3</v>
      </c>
    </row>
    <row r="63" spans="2:6">
      <c r="B63" s="8" t="s">
        <v>16</v>
      </c>
      <c r="C63" s="8" t="s">
        <v>342</v>
      </c>
      <c r="D63" s="8">
        <v>2</v>
      </c>
      <c r="E63" s="8">
        <v>2</v>
      </c>
      <c r="F63" s="8">
        <v>1</v>
      </c>
    </row>
    <row r="64" spans="2:6">
      <c r="B64" s="8" t="s">
        <v>16</v>
      </c>
      <c r="C64" s="8" t="s">
        <v>597</v>
      </c>
      <c r="D64" s="8">
        <v>23</v>
      </c>
      <c r="E64" s="8">
        <v>16</v>
      </c>
      <c r="F64" s="8">
        <v>19</v>
      </c>
    </row>
    <row r="65" spans="2:6">
      <c r="B65" s="8" t="s">
        <v>16</v>
      </c>
      <c r="C65" s="8" t="s">
        <v>598</v>
      </c>
      <c r="D65" s="8">
        <v>23</v>
      </c>
      <c r="E65" s="8">
        <v>13</v>
      </c>
      <c r="F65" s="8">
        <v>11</v>
      </c>
    </row>
    <row r="66" spans="2:6">
      <c r="B66" s="9" t="s">
        <v>16</v>
      </c>
      <c r="C66" s="9" t="s">
        <v>566</v>
      </c>
      <c r="D66" s="9">
        <v>213</v>
      </c>
      <c r="E66" s="9">
        <v>179</v>
      </c>
      <c r="F66" s="9">
        <v>159</v>
      </c>
    </row>
    <row r="67" spans="2:6">
      <c r="B67" s="8" t="s">
        <v>18</v>
      </c>
      <c r="C67" s="8" t="s">
        <v>599</v>
      </c>
      <c r="D67" s="8">
        <v>3</v>
      </c>
      <c r="E67" s="8">
        <v>5</v>
      </c>
      <c r="F67" s="8">
        <v>7</v>
      </c>
    </row>
    <row r="68" spans="2:6">
      <c r="B68" s="8" t="s">
        <v>18</v>
      </c>
      <c r="C68" s="8" t="s">
        <v>401</v>
      </c>
      <c r="D68" s="8">
        <v>0</v>
      </c>
      <c r="E68" s="8">
        <v>1</v>
      </c>
      <c r="F68" s="8">
        <v>1</v>
      </c>
    </row>
    <row r="69" spans="2:6">
      <c r="B69" s="8" t="s">
        <v>18</v>
      </c>
      <c r="C69" s="8" t="s">
        <v>600</v>
      </c>
      <c r="D69" s="8">
        <v>1</v>
      </c>
      <c r="E69" s="8">
        <v>2</v>
      </c>
      <c r="F69" s="8">
        <v>4</v>
      </c>
    </row>
    <row r="70" spans="2:6">
      <c r="B70" s="8" t="s">
        <v>18</v>
      </c>
      <c r="C70" s="8" t="s">
        <v>601</v>
      </c>
      <c r="D70" s="8">
        <v>19</v>
      </c>
      <c r="E70" s="8">
        <v>17</v>
      </c>
      <c r="F70" s="8">
        <v>10</v>
      </c>
    </row>
    <row r="71" spans="2:6">
      <c r="B71" s="8" t="s">
        <v>18</v>
      </c>
      <c r="C71" s="8" t="s">
        <v>602</v>
      </c>
      <c r="D71" s="8">
        <v>29</v>
      </c>
      <c r="E71" s="8">
        <v>19</v>
      </c>
      <c r="F71" s="8">
        <v>26</v>
      </c>
    </row>
    <row r="72" spans="2:6">
      <c r="B72" s="8" t="s">
        <v>18</v>
      </c>
      <c r="C72" s="8" t="s">
        <v>603</v>
      </c>
      <c r="D72" s="8">
        <v>15</v>
      </c>
      <c r="E72" s="8">
        <v>25</v>
      </c>
      <c r="F72" s="8">
        <v>20</v>
      </c>
    </row>
    <row r="73" spans="2:6">
      <c r="B73" s="8" t="s">
        <v>18</v>
      </c>
      <c r="C73" s="8" t="s">
        <v>604</v>
      </c>
      <c r="D73" s="8">
        <v>63</v>
      </c>
      <c r="E73" s="8">
        <v>30</v>
      </c>
      <c r="F73" s="8">
        <v>42</v>
      </c>
    </row>
    <row r="74" spans="2:6">
      <c r="B74" s="8" t="s">
        <v>18</v>
      </c>
      <c r="C74" s="8" t="s">
        <v>605</v>
      </c>
      <c r="D74" s="8">
        <v>3</v>
      </c>
      <c r="E74" s="8">
        <v>2</v>
      </c>
      <c r="F74" s="8">
        <v>2</v>
      </c>
    </row>
    <row r="75" spans="2:6">
      <c r="B75" s="8" t="s">
        <v>18</v>
      </c>
      <c r="C75" s="8" t="s">
        <v>393</v>
      </c>
      <c r="D75" s="8">
        <v>7</v>
      </c>
      <c r="E75" s="8">
        <v>6</v>
      </c>
      <c r="F75" s="8">
        <v>5</v>
      </c>
    </row>
    <row r="76" spans="2:6">
      <c r="B76" s="8" t="s">
        <v>18</v>
      </c>
      <c r="C76" s="8" t="s">
        <v>606</v>
      </c>
      <c r="D76" s="8">
        <v>34</v>
      </c>
      <c r="E76" s="8">
        <v>49</v>
      </c>
      <c r="F76" s="8">
        <v>30</v>
      </c>
    </row>
    <row r="77" spans="2:6">
      <c r="B77" s="8" t="s">
        <v>18</v>
      </c>
      <c r="C77" s="8" t="s">
        <v>396</v>
      </c>
      <c r="D77" s="8">
        <v>2</v>
      </c>
      <c r="E77" s="8">
        <v>3</v>
      </c>
      <c r="F77" s="8">
        <v>0</v>
      </c>
    </row>
    <row r="78" spans="2:6">
      <c r="B78" s="8" t="s">
        <v>18</v>
      </c>
      <c r="C78" s="8" t="s">
        <v>426</v>
      </c>
      <c r="D78" s="8">
        <v>23</v>
      </c>
      <c r="E78" s="8">
        <v>46</v>
      </c>
      <c r="F78" s="8">
        <v>38</v>
      </c>
    </row>
    <row r="79" spans="2:6">
      <c r="B79" s="9" t="s">
        <v>18</v>
      </c>
      <c r="C79" s="9" t="s">
        <v>560</v>
      </c>
      <c r="D79" s="9">
        <v>199</v>
      </c>
      <c r="E79" s="9">
        <v>205</v>
      </c>
      <c r="F79" s="9">
        <v>185</v>
      </c>
    </row>
    <row r="80" spans="2:6">
      <c r="B80" s="8" t="s">
        <v>500</v>
      </c>
      <c r="C80" s="8" t="s">
        <v>607</v>
      </c>
      <c r="D80" s="8"/>
      <c r="E80" s="8">
        <v>2</v>
      </c>
      <c r="F80" s="8">
        <v>2</v>
      </c>
    </row>
    <row r="81" spans="1:6">
      <c r="B81" s="8" t="s">
        <v>500</v>
      </c>
      <c r="C81" s="8" t="s">
        <v>608</v>
      </c>
      <c r="D81" s="8"/>
      <c r="E81" s="8">
        <v>1</v>
      </c>
      <c r="F81" s="8">
        <v>0</v>
      </c>
    </row>
    <row r="82" spans="1:6">
      <c r="B82" s="8" t="s">
        <v>500</v>
      </c>
      <c r="C82" s="8" t="s">
        <v>609</v>
      </c>
      <c r="D82" s="8"/>
      <c r="E82" s="8">
        <v>3</v>
      </c>
      <c r="F82" s="8">
        <v>0</v>
      </c>
    </row>
    <row r="83" spans="1:6">
      <c r="A83" s="2"/>
      <c r="B83" s="9" t="s">
        <v>500</v>
      </c>
      <c r="C83" s="9" t="s">
        <v>560</v>
      </c>
      <c r="D83" s="9"/>
      <c r="E83" s="9">
        <v>6</v>
      </c>
      <c r="F83" s="9">
        <v>2</v>
      </c>
    </row>
    <row r="84" spans="1:6">
      <c r="B84" s="13" t="s">
        <v>610</v>
      </c>
    </row>
    <row r="85" spans="1:6">
      <c r="B85" s="13" t="s">
        <v>551</v>
      </c>
    </row>
  </sheetData>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AO59"/>
  <sheetViews>
    <sheetView showRowColHeaders="0" zoomScaleNormal="100" workbookViewId="0"/>
  </sheetViews>
  <sheetFormatPr defaultRowHeight="15"/>
  <cols>
    <col min="3" max="3" width="9" bestFit="1" customWidth="1"/>
    <col min="13" max="13" width="9.5703125" bestFit="1" customWidth="1"/>
    <col min="27" max="27" width="7.42578125" customWidth="1"/>
    <col min="37" max="37" width="9.7109375" bestFit="1" customWidth="1"/>
    <col min="38" max="38" width="10" customWidth="1"/>
  </cols>
  <sheetData>
    <row r="1" spans="1:41" ht="15.95" customHeight="1">
      <c r="A1" s="47" t="s">
        <v>674</v>
      </c>
      <c r="B1" s="48"/>
      <c r="C1" s="49"/>
      <c r="D1" s="50"/>
      <c r="E1" s="51"/>
      <c r="F1" s="43"/>
      <c r="G1" s="52"/>
      <c r="H1" s="53"/>
      <c r="I1" s="54"/>
    </row>
    <row r="2" spans="1:41" ht="15.95" customHeight="1">
      <c r="A2" s="47"/>
      <c r="B2" s="48"/>
      <c r="C2" s="49"/>
      <c r="D2" s="50"/>
      <c r="E2" s="51"/>
      <c r="F2" s="43"/>
      <c r="G2" s="52"/>
      <c r="H2" s="53"/>
      <c r="I2" s="54"/>
    </row>
    <row r="3" spans="1:41">
      <c r="A3" s="649" t="s">
        <v>675</v>
      </c>
      <c r="B3" s="649"/>
      <c r="C3" s="649"/>
      <c r="D3" s="649"/>
      <c r="E3" s="649"/>
      <c r="F3" s="649"/>
      <c r="G3" s="649"/>
      <c r="H3" s="649"/>
      <c r="I3" s="649"/>
    </row>
    <row r="4" spans="1:41">
      <c r="A4" s="650" t="s">
        <v>676</v>
      </c>
      <c r="B4" s="650"/>
      <c r="C4" s="650"/>
      <c r="D4" s="650"/>
      <c r="E4" s="650"/>
      <c r="F4" s="650"/>
      <c r="G4" s="650"/>
      <c r="H4" s="650"/>
      <c r="I4" s="650"/>
    </row>
    <row r="5" spans="1:41">
      <c r="A5" s="651" t="s">
        <v>677</v>
      </c>
      <c r="B5" s="652"/>
      <c r="C5" s="652"/>
      <c r="D5" s="653"/>
      <c r="E5" s="55"/>
      <c r="F5" s="654" t="s">
        <v>678</v>
      </c>
      <c r="G5" s="655"/>
      <c r="H5" s="655"/>
      <c r="I5" s="656"/>
    </row>
    <row r="6" spans="1:41">
      <c r="A6" s="56"/>
      <c r="B6" s="657" t="s">
        <v>679</v>
      </c>
      <c r="C6" s="658"/>
      <c r="D6" s="57" t="s">
        <v>680</v>
      </c>
      <c r="E6" s="58"/>
      <c r="F6" s="56"/>
      <c r="G6" s="657" t="s">
        <v>679</v>
      </c>
      <c r="H6" s="658"/>
      <c r="I6" s="57" t="s">
        <v>680</v>
      </c>
    </row>
    <row r="7" spans="1:41" ht="51">
      <c r="A7" s="59" t="s">
        <v>677</v>
      </c>
      <c r="B7" s="60" t="s">
        <v>681</v>
      </c>
      <c r="C7" s="61" t="s">
        <v>682</v>
      </c>
      <c r="D7" s="62" t="s">
        <v>683</v>
      </c>
      <c r="E7" s="63"/>
      <c r="F7" s="59" t="s">
        <v>678</v>
      </c>
      <c r="G7" s="64" t="s">
        <v>684</v>
      </c>
      <c r="H7" s="61" t="s">
        <v>682</v>
      </c>
      <c r="I7" s="62" t="s">
        <v>683</v>
      </c>
      <c r="P7" t="s">
        <v>645</v>
      </c>
      <c r="Q7" t="s">
        <v>644</v>
      </c>
      <c r="R7" t="s">
        <v>611</v>
      </c>
      <c r="Y7" t="s">
        <v>612</v>
      </c>
      <c r="AB7" t="s">
        <v>745</v>
      </c>
      <c r="AC7" t="s">
        <v>744</v>
      </c>
      <c r="AM7" t="s">
        <v>627</v>
      </c>
      <c r="AN7" t="s">
        <v>628</v>
      </c>
      <c r="AO7" t="s">
        <v>629</v>
      </c>
    </row>
    <row r="8" spans="1:41">
      <c r="A8" s="104"/>
      <c r="B8" s="40"/>
      <c r="C8" s="105"/>
      <c r="D8" s="106"/>
      <c r="E8" s="107"/>
      <c r="F8" s="104"/>
      <c r="G8" s="108"/>
      <c r="H8" s="105"/>
      <c r="I8" s="106"/>
    </row>
    <row r="9" spans="1:41">
      <c r="A9" s="110" t="s">
        <v>749</v>
      </c>
      <c r="B9" s="111">
        <v>62.537999999999997</v>
      </c>
      <c r="C9" s="119">
        <v>2.452</v>
      </c>
      <c r="D9" s="118">
        <v>718845</v>
      </c>
      <c r="E9" s="112"/>
      <c r="F9" s="114" t="s">
        <v>750</v>
      </c>
      <c r="G9" s="115">
        <v>62.48</v>
      </c>
      <c r="H9" s="116">
        <v>2.573</v>
      </c>
      <c r="I9" s="117">
        <v>707734</v>
      </c>
    </row>
    <row r="10" spans="1:41">
      <c r="A10" s="110" t="s">
        <v>751</v>
      </c>
      <c r="B10" s="111">
        <v>63.277999999999999</v>
      </c>
      <c r="C10" s="119">
        <v>1.1830000000000001</v>
      </c>
      <c r="D10" s="118">
        <v>754128</v>
      </c>
      <c r="E10" s="112"/>
      <c r="F10" s="114" t="s">
        <v>752</v>
      </c>
      <c r="G10" s="115">
        <v>63.243000000000002</v>
      </c>
      <c r="H10" s="116">
        <v>1.2210000000000001</v>
      </c>
      <c r="I10" s="117">
        <v>745195</v>
      </c>
    </row>
    <row r="11" spans="1:41">
      <c r="A11" s="110" t="s">
        <v>753</v>
      </c>
      <c r="B11" s="111">
        <v>65.122</v>
      </c>
      <c r="C11" s="119">
        <v>2.9140000000000001</v>
      </c>
      <c r="D11" s="118">
        <v>794983</v>
      </c>
      <c r="E11" s="112"/>
      <c r="F11" s="114" t="s">
        <v>754</v>
      </c>
      <c r="G11" s="115">
        <v>64.808000000000007</v>
      </c>
      <c r="H11" s="116">
        <v>2.4750000000000001</v>
      </c>
      <c r="I11" s="117">
        <v>782978</v>
      </c>
    </row>
    <row r="12" spans="1:41">
      <c r="A12" s="110" t="s">
        <v>755</v>
      </c>
      <c r="B12" s="111">
        <v>67.879000000000005</v>
      </c>
      <c r="C12" s="119">
        <v>4.234</v>
      </c>
      <c r="D12" s="118">
        <v>847895</v>
      </c>
      <c r="E12" s="112"/>
      <c r="F12" s="114" t="s">
        <v>756</v>
      </c>
      <c r="G12" s="115">
        <v>67.417000000000002</v>
      </c>
      <c r="H12" s="116">
        <v>4.0250000000000004</v>
      </c>
      <c r="I12" s="117">
        <v>836190</v>
      </c>
    </row>
    <row r="13" spans="1:41">
      <c r="A13" s="110" t="s">
        <v>757</v>
      </c>
      <c r="B13" s="111">
        <v>69.087000000000003</v>
      </c>
      <c r="C13" s="119">
        <v>1.7809999999999999</v>
      </c>
      <c r="D13" s="118">
        <v>890311</v>
      </c>
      <c r="E13" s="113"/>
      <c r="F13" s="114" t="s">
        <v>758</v>
      </c>
      <c r="G13" s="115">
        <v>69.088999999999999</v>
      </c>
      <c r="H13" s="116">
        <v>2.4790000000000001</v>
      </c>
      <c r="I13" s="117">
        <v>878780</v>
      </c>
    </row>
    <row r="14" spans="1:41">
      <c r="A14" s="65" t="s">
        <v>685</v>
      </c>
      <c r="B14" s="38">
        <v>70.183999999999997</v>
      </c>
      <c r="C14" s="66">
        <v>1.587</v>
      </c>
      <c r="D14" s="67">
        <v>933474</v>
      </c>
      <c r="E14" s="4"/>
      <c r="F14" s="68" t="s">
        <v>686</v>
      </c>
      <c r="G14" s="41">
        <v>70.125</v>
      </c>
      <c r="H14" s="69">
        <v>1.5009999999999999</v>
      </c>
      <c r="I14" s="70">
        <v>923294</v>
      </c>
      <c r="J14" s="95"/>
      <c r="K14" s="96"/>
      <c r="S14" t="s">
        <v>630</v>
      </c>
      <c r="T14" t="s">
        <v>631</v>
      </c>
      <c r="U14" t="s">
        <v>632</v>
      </c>
      <c r="V14" t="s">
        <v>633</v>
      </c>
      <c r="W14" t="s">
        <v>634</v>
      </c>
      <c r="X14" t="s">
        <v>635</v>
      </c>
      <c r="AA14" t="s">
        <v>613</v>
      </c>
      <c r="AD14" t="s">
        <v>621</v>
      </c>
      <c r="AE14" t="s">
        <v>622</v>
      </c>
      <c r="AF14" t="s">
        <v>623</v>
      </c>
      <c r="AG14" t="s">
        <v>624</v>
      </c>
      <c r="AH14" t="s">
        <v>625</v>
      </c>
      <c r="AI14" t="s">
        <v>673</v>
      </c>
      <c r="AJ14" t="s">
        <v>626</v>
      </c>
      <c r="AL14" t="s">
        <v>643</v>
      </c>
    </row>
    <row r="15" spans="1:41">
      <c r="A15" s="65" t="s">
        <v>687</v>
      </c>
      <c r="B15" s="38">
        <v>70.915999999999997</v>
      </c>
      <c r="C15" s="66">
        <v>1.0429999999999999</v>
      </c>
      <c r="D15" s="67">
        <v>979291</v>
      </c>
      <c r="E15" s="4"/>
      <c r="F15" s="68" t="s">
        <v>688</v>
      </c>
      <c r="G15" s="41">
        <v>70.923000000000002</v>
      </c>
      <c r="H15" s="69">
        <v>1.1379999999999999</v>
      </c>
      <c r="I15" s="70">
        <v>963196</v>
      </c>
      <c r="J15" s="95"/>
      <c r="K15" s="96"/>
      <c r="P15" t="s">
        <v>614</v>
      </c>
      <c r="R15" t="s">
        <v>210</v>
      </c>
      <c r="S15" t="s">
        <v>210</v>
      </c>
      <c r="T15" t="s">
        <v>210</v>
      </c>
      <c r="U15" t="s">
        <v>210</v>
      </c>
      <c r="V15" t="s">
        <v>210</v>
      </c>
      <c r="W15" t="s">
        <v>210</v>
      </c>
      <c r="X15" t="s">
        <v>210</v>
      </c>
      <c r="Y15" t="s">
        <v>210</v>
      </c>
      <c r="AA15" t="s">
        <v>210</v>
      </c>
      <c r="AB15" t="s">
        <v>614</v>
      </c>
      <c r="AC15">
        <v>42.036999999999999</v>
      </c>
      <c r="AD15" t="s">
        <v>210</v>
      </c>
      <c r="AE15" t="s">
        <v>210</v>
      </c>
      <c r="AF15" t="s">
        <v>210</v>
      </c>
      <c r="AG15" t="s">
        <v>210</v>
      </c>
      <c r="AH15" t="s">
        <v>210</v>
      </c>
      <c r="AI15" t="s">
        <v>210</v>
      </c>
      <c r="AJ15" t="s">
        <v>210</v>
      </c>
      <c r="AK15" s="109">
        <f>$B$30/B10*AC15</f>
        <v>66.432251335377231</v>
      </c>
      <c r="AL15" s="6">
        <v>63.592218322643106</v>
      </c>
      <c r="AM15" t="s">
        <v>210</v>
      </c>
      <c r="AN15" t="s">
        <v>210</v>
      </c>
      <c r="AO15" t="s">
        <v>210</v>
      </c>
    </row>
    <row r="16" spans="1:41">
      <c r="A16" s="65" t="s">
        <v>689</v>
      </c>
      <c r="B16" s="38">
        <v>72.543999999999997</v>
      </c>
      <c r="C16" s="66">
        <v>2.2959999999999998</v>
      </c>
      <c r="D16" s="67">
        <v>1034257</v>
      </c>
      <c r="E16" s="4"/>
      <c r="F16" s="68" t="s">
        <v>690</v>
      </c>
      <c r="G16" s="41">
        <v>72.625</v>
      </c>
      <c r="H16" s="69">
        <v>2.4</v>
      </c>
      <c r="I16" s="70">
        <v>1023512</v>
      </c>
      <c r="J16" s="95"/>
      <c r="K16" s="96"/>
      <c r="P16" t="s">
        <v>615</v>
      </c>
      <c r="R16" t="s">
        <v>210</v>
      </c>
      <c r="S16" t="s">
        <v>210</v>
      </c>
      <c r="T16" t="s">
        <v>210</v>
      </c>
      <c r="U16" t="s">
        <v>210</v>
      </c>
      <c r="V16" t="s">
        <v>210</v>
      </c>
      <c r="W16" t="s">
        <v>210</v>
      </c>
      <c r="X16" t="s">
        <v>210</v>
      </c>
      <c r="Y16" t="s">
        <v>210</v>
      </c>
      <c r="AA16" t="s">
        <v>210</v>
      </c>
      <c r="AB16" t="s">
        <v>615</v>
      </c>
      <c r="AC16">
        <v>40.106999999999999</v>
      </c>
      <c r="AD16" t="s">
        <v>210</v>
      </c>
      <c r="AE16" t="s">
        <v>210</v>
      </c>
      <c r="AF16" t="s">
        <v>210</v>
      </c>
      <c r="AG16" t="s">
        <v>210</v>
      </c>
      <c r="AH16" t="s">
        <v>210</v>
      </c>
      <c r="AI16" t="s">
        <v>210</v>
      </c>
      <c r="AJ16" t="s">
        <v>210</v>
      </c>
      <c r="AK16" s="109">
        <f>$B$30/B11*AC16</f>
        <v>61.587481956942355</v>
      </c>
      <c r="AL16" s="6">
        <v>59.188913977066456</v>
      </c>
      <c r="AM16" t="s">
        <v>210</v>
      </c>
      <c r="AN16" t="s">
        <v>210</v>
      </c>
      <c r="AO16" t="s">
        <v>210</v>
      </c>
    </row>
    <row r="17" spans="1:41">
      <c r="A17" s="65" t="s">
        <v>691</v>
      </c>
      <c r="B17" s="38">
        <v>73.644000000000005</v>
      </c>
      <c r="C17" s="66">
        <v>1.516</v>
      </c>
      <c r="D17" s="67">
        <v>1072891</v>
      </c>
      <c r="E17" s="4"/>
      <c r="F17" s="68" t="s">
        <v>692</v>
      </c>
      <c r="G17" s="41">
        <v>73.418000000000006</v>
      </c>
      <c r="H17" s="69">
        <v>1.0920000000000001</v>
      </c>
      <c r="I17" s="70">
        <v>1062262</v>
      </c>
      <c r="J17" s="99" t="s">
        <v>747</v>
      </c>
      <c r="K17" s="100"/>
      <c r="L17" s="101" t="s">
        <v>746</v>
      </c>
      <c r="M17" t="s">
        <v>748</v>
      </c>
      <c r="P17" t="s">
        <v>616</v>
      </c>
      <c r="R17" t="s">
        <v>210</v>
      </c>
      <c r="S17" t="s">
        <v>210</v>
      </c>
      <c r="T17" t="s">
        <v>210</v>
      </c>
      <c r="U17" t="s">
        <v>210</v>
      </c>
      <c r="V17" t="s">
        <v>210</v>
      </c>
      <c r="W17" t="s">
        <v>210</v>
      </c>
      <c r="X17" t="s">
        <v>210</v>
      </c>
      <c r="Y17" t="s">
        <v>210</v>
      </c>
      <c r="AA17" t="s">
        <v>210</v>
      </c>
      <c r="AB17" t="s">
        <v>616</v>
      </c>
      <c r="AC17">
        <v>40.840000000000003</v>
      </c>
      <c r="AD17" t="s">
        <v>210</v>
      </c>
      <c r="AE17" t="s">
        <v>210</v>
      </c>
      <c r="AF17" t="s">
        <v>210</v>
      </c>
      <c r="AG17" t="s">
        <v>210</v>
      </c>
      <c r="AH17" t="s">
        <v>210</v>
      </c>
      <c r="AI17" t="s">
        <v>210</v>
      </c>
      <c r="AJ17" t="s">
        <v>210</v>
      </c>
      <c r="AK17" s="109">
        <f>$B$30/B12*AC17</f>
        <v>60.165883410185771</v>
      </c>
      <c r="AL17" s="6">
        <v>58.64445720850086</v>
      </c>
      <c r="AM17" t="s">
        <v>210</v>
      </c>
      <c r="AN17" t="s">
        <v>210</v>
      </c>
      <c r="AO17" t="s">
        <v>210</v>
      </c>
    </row>
    <row r="18" spans="1:41">
      <c r="A18" s="65" t="s">
        <v>693</v>
      </c>
      <c r="B18" s="38">
        <v>75.581999999999994</v>
      </c>
      <c r="C18" s="66">
        <v>2.6320000000000001</v>
      </c>
      <c r="D18" s="67">
        <v>1135829</v>
      </c>
      <c r="E18" s="4"/>
      <c r="F18" s="68" t="s">
        <v>694</v>
      </c>
      <c r="G18" s="41">
        <v>75.361999999999995</v>
      </c>
      <c r="H18" s="69">
        <v>2.6469999999999998</v>
      </c>
      <c r="I18" s="70">
        <v>1117171</v>
      </c>
      <c r="J18" s="97" t="s">
        <v>693</v>
      </c>
      <c r="K18" s="98">
        <v>76.759</v>
      </c>
      <c r="L18" s="103">
        <f t="shared" ref="L18:L29" si="0">$K$29/K18*Y23</f>
        <v>150.08012089787516</v>
      </c>
      <c r="M18" s="6">
        <f t="shared" ref="M18:M28" si="1">$K$29/K18*AC23</f>
        <v>50.968616058051822</v>
      </c>
      <c r="P18" t="s">
        <v>617</v>
      </c>
      <c r="R18" t="s">
        <v>210</v>
      </c>
      <c r="S18" t="s">
        <v>210</v>
      </c>
      <c r="T18" t="s">
        <v>210</v>
      </c>
      <c r="U18" t="s">
        <v>210</v>
      </c>
      <c r="V18" t="s">
        <v>210</v>
      </c>
      <c r="W18" t="s">
        <v>210</v>
      </c>
      <c r="X18" t="s">
        <v>210</v>
      </c>
      <c r="Y18" t="s">
        <v>210</v>
      </c>
      <c r="AA18" t="s">
        <v>210</v>
      </c>
      <c r="AB18" t="s">
        <v>617</v>
      </c>
      <c r="AC18">
        <v>36.5</v>
      </c>
      <c r="AD18" t="s">
        <v>210</v>
      </c>
      <c r="AE18" t="s">
        <v>210</v>
      </c>
      <c r="AF18" t="s">
        <v>210</v>
      </c>
      <c r="AG18" t="s">
        <v>210</v>
      </c>
      <c r="AH18" t="s">
        <v>210</v>
      </c>
      <c r="AI18" t="s">
        <v>210</v>
      </c>
      <c r="AJ18" t="s">
        <v>210</v>
      </c>
      <c r="AK18" s="109">
        <f>$B$30/B13*AC18</f>
        <v>52.831936543778134</v>
      </c>
      <c r="AL18" s="6">
        <v>51.480233000944978</v>
      </c>
      <c r="AM18" t="s">
        <v>210</v>
      </c>
      <c r="AN18" t="s">
        <v>210</v>
      </c>
      <c r="AO18" t="s">
        <v>210</v>
      </c>
    </row>
    <row r="19" spans="1:41">
      <c r="A19" s="65" t="s">
        <v>695</v>
      </c>
      <c r="B19" s="38">
        <v>77.120999999999995</v>
      </c>
      <c r="C19" s="66">
        <v>2.036</v>
      </c>
      <c r="D19" s="67">
        <v>1209281</v>
      </c>
      <c r="E19" s="4"/>
      <c r="F19" s="68" t="s">
        <v>696</v>
      </c>
      <c r="G19" s="41">
        <v>77</v>
      </c>
      <c r="H19" s="69">
        <v>2.173</v>
      </c>
      <c r="I19" s="70">
        <v>1190525</v>
      </c>
      <c r="J19" s="97" t="s">
        <v>695</v>
      </c>
      <c r="K19" s="98">
        <v>78.322000000000003</v>
      </c>
      <c r="L19" s="103">
        <f t="shared" si="0"/>
        <v>152.70294425576466</v>
      </c>
      <c r="M19" s="6">
        <f t="shared" si="1"/>
        <v>45.538929036541461</v>
      </c>
      <c r="P19" t="s">
        <v>618</v>
      </c>
      <c r="R19" t="s">
        <v>210</v>
      </c>
      <c r="S19" t="s">
        <v>210</v>
      </c>
      <c r="T19" t="s">
        <v>210</v>
      </c>
      <c r="U19" t="s">
        <v>210</v>
      </c>
      <c r="V19" t="s">
        <v>210</v>
      </c>
      <c r="W19" t="s">
        <v>210</v>
      </c>
      <c r="X19" t="s">
        <v>210</v>
      </c>
      <c r="Y19" t="s">
        <v>210</v>
      </c>
      <c r="AA19" t="s">
        <v>210</v>
      </c>
      <c r="AB19" t="s">
        <v>618</v>
      </c>
      <c r="AC19">
        <v>35.503999999999998</v>
      </c>
      <c r="AD19" t="s">
        <v>210</v>
      </c>
      <c r="AE19" t="s">
        <v>210</v>
      </c>
      <c r="AF19" t="s">
        <v>210</v>
      </c>
      <c r="AG19" t="s">
        <v>210</v>
      </c>
      <c r="AH19" t="s">
        <v>210</v>
      </c>
      <c r="AI19" t="s">
        <v>210</v>
      </c>
      <c r="AJ19" t="s">
        <v>210</v>
      </c>
      <c r="AK19" s="109">
        <f t="shared" ref="AK19:AK35" si="2">$B$30/B14*AC19</f>
        <v>50.587028382537333</v>
      </c>
      <c r="AL19" s="6">
        <v>49.137083938827764</v>
      </c>
      <c r="AM19" t="s">
        <v>210</v>
      </c>
      <c r="AN19" t="s">
        <v>210</v>
      </c>
      <c r="AO19" t="s">
        <v>210</v>
      </c>
    </row>
    <row r="20" spans="1:41">
      <c r="A20" s="65" t="s">
        <v>697</v>
      </c>
      <c r="B20" s="38">
        <v>79.552999999999997</v>
      </c>
      <c r="C20" s="66">
        <v>3.153</v>
      </c>
      <c r="D20" s="67">
        <v>1269505</v>
      </c>
      <c r="E20" s="4"/>
      <c r="F20" s="68" t="s">
        <v>698</v>
      </c>
      <c r="G20" s="41">
        <v>79.239999999999995</v>
      </c>
      <c r="H20" s="69">
        <v>2.91</v>
      </c>
      <c r="I20" s="70">
        <v>1255191</v>
      </c>
      <c r="J20" s="97" t="s">
        <v>697</v>
      </c>
      <c r="K20" s="98">
        <v>80.792000000000002</v>
      </c>
      <c r="L20" s="103">
        <f t="shared" si="0"/>
        <v>155.08961283295375</v>
      </c>
      <c r="M20" s="6">
        <f t="shared" si="1"/>
        <v>43.316169917813646</v>
      </c>
      <c r="P20" t="s">
        <v>619</v>
      </c>
      <c r="R20" t="s">
        <v>210</v>
      </c>
      <c r="S20" t="s">
        <v>210</v>
      </c>
      <c r="T20" t="s">
        <v>210</v>
      </c>
      <c r="U20" t="s">
        <v>210</v>
      </c>
      <c r="V20" t="s">
        <v>210</v>
      </c>
      <c r="W20" t="s">
        <v>210</v>
      </c>
      <c r="X20" t="s">
        <v>210</v>
      </c>
      <c r="Y20" t="s">
        <v>210</v>
      </c>
      <c r="AA20" t="s">
        <v>210</v>
      </c>
      <c r="AB20" t="s">
        <v>619</v>
      </c>
      <c r="AC20">
        <v>35.052999999999997</v>
      </c>
      <c r="AD20" t="s">
        <v>210</v>
      </c>
      <c r="AE20" t="s">
        <v>210</v>
      </c>
      <c r="AF20" t="s">
        <v>210</v>
      </c>
      <c r="AG20" t="s">
        <v>210</v>
      </c>
      <c r="AH20" t="s">
        <v>210</v>
      </c>
      <c r="AI20" t="s">
        <v>210</v>
      </c>
      <c r="AJ20" t="s">
        <v>210</v>
      </c>
      <c r="AK20" s="109">
        <f t="shared" si="2"/>
        <v>49.428901799311859</v>
      </c>
      <c r="AL20" s="6">
        <v>47.576584280033103</v>
      </c>
      <c r="AM20" t="s">
        <v>210</v>
      </c>
      <c r="AN20" t="s">
        <v>210</v>
      </c>
      <c r="AO20" t="s">
        <v>210</v>
      </c>
    </row>
    <row r="21" spans="1:41">
      <c r="A21" s="65" t="s">
        <v>699</v>
      </c>
      <c r="B21" s="38">
        <v>81.775000000000006</v>
      </c>
      <c r="C21" s="66">
        <v>2.794</v>
      </c>
      <c r="D21" s="67">
        <v>1350055</v>
      </c>
      <c r="E21" s="4"/>
      <c r="F21" s="68" t="s">
        <v>700</v>
      </c>
      <c r="G21" s="41">
        <v>81.462000000000003</v>
      </c>
      <c r="H21" s="69">
        <v>2.8029999999999999</v>
      </c>
      <c r="I21" s="70">
        <v>1326660</v>
      </c>
      <c r="J21" s="97" t="s">
        <v>699</v>
      </c>
      <c r="K21" s="98">
        <v>83.049000000000007</v>
      </c>
      <c r="L21" s="103">
        <f t="shared" si="0"/>
        <v>150.51355224024371</v>
      </c>
      <c r="M21" s="6">
        <f t="shared" si="1"/>
        <v>43.157653915158519</v>
      </c>
      <c r="P21" t="s">
        <v>21</v>
      </c>
      <c r="R21" t="s">
        <v>210</v>
      </c>
      <c r="S21" t="s">
        <v>210</v>
      </c>
      <c r="T21" t="s">
        <v>210</v>
      </c>
      <c r="U21" t="s">
        <v>210</v>
      </c>
      <c r="V21" t="s">
        <v>210</v>
      </c>
      <c r="W21" t="s">
        <v>210</v>
      </c>
      <c r="X21" t="s">
        <v>210</v>
      </c>
      <c r="Y21" t="s">
        <v>210</v>
      </c>
      <c r="AA21" t="s">
        <v>210</v>
      </c>
      <c r="AB21" t="s">
        <v>21</v>
      </c>
      <c r="AC21">
        <v>34.238999999999997</v>
      </c>
      <c r="AD21" t="s">
        <v>210</v>
      </c>
      <c r="AE21" t="s">
        <v>210</v>
      </c>
      <c r="AF21" t="s">
        <v>210</v>
      </c>
      <c r="AG21" t="s">
        <v>210</v>
      </c>
      <c r="AH21" t="s">
        <v>210</v>
      </c>
      <c r="AI21" t="s">
        <v>210</v>
      </c>
      <c r="AJ21" t="s">
        <v>210</v>
      </c>
      <c r="AK21" s="109">
        <f t="shared" si="2"/>
        <v>47.197562858403174</v>
      </c>
      <c r="AL21" s="6">
        <v>46.144204851752015</v>
      </c>
      <c r="AM21" t="s">
        <v>210</v>
      </c>
      <c r="AN21" t="s">
        <v>210</v>
      </c>
      <c r="AO21" t="s">
        <v>210</v>
      </c>
    </row>
    <row r="22" spans="1:41">
      <c r="A22" s="65" t="s">
        <v>701</v>
      </c>
      <c r="B22" s="38">
        <v>83.992000000000004</v>
      </c>
      <c r="C22" s="66">
        <v>2.7109999999999999</v>
      </c>
      <c r="D22" s="67">
        <v>1424361</v>
      </c>
      <c r="E22" s="4"/>
      <c r="F22" s="68" t="s">
        <v>702</v>
      </c>
      <c r="G22" s="41">
        <v>83.652000000000001</v>
      </c>
      <c r="H22" s="69">
        <v>2.6890000000000001</v>
      </c>
      <c r="I22" s="70">
        <v>1403726</v>
      </c>
      <c r="J22" s="97" t="s">
        <v>701</v>
      </c>
      <c r="K22" s="98">
        <v>85.3</v>
      </c>
      <c r="L22" s="103">
        <f t="shared" si="0"/>
        <v>157.67878077373976</v>
      </c>
      <c r="M22" s="6">
        <f t="shared" si="1"/>
        <v>40.018757327080898</v>
      </c>
      <c r="P22" t="s">
        <v>620</v>
      </c>
      <c r="R22" t="s">
        <v>210</v>
      </c>
      <c r="S22" t="s">
        <v>210</v>
      </c>
      <c r="T22" t="s">
        <v>210</v>
      </c>
      <c r="U22" t="s">
        <v>210</v>
      </c>
      <c r="V22" t="s">
        <v>210</v>
      </c>
      <c r="W22" t="s">
        <v>210</v>
      </c>
      <c r="X22" t="s">
        <v>210</v>
      </c>
      <c r="Y22" t="s">
        <v>210</v>
      </c>
      <c r="AA22" t="s">
        <v>210</v>
      </c>
      <c r="AB22" t="s">
        <v>620</v>
      </c>
      <c r="AC22">
        <v>33.725999999999999</v>
      </c>
      <c r="AD22" t="s">
        <v>210</v>
      </c>
      <c r="AE22" t="s">
        <v>210</v>
      </c>
      <c r="AF22" t="s">
        <v>210</v>
      </c>
      <c r="AG22" t="s">
        <v>210</v>
      </c>
      <c r="AH22" t="s">
        <v>210</v>
      </c>
      <c r="AI22" t="s">
        <v>210</v>
      </c>
      <c r="AJ22" t="s">
        <v>210</v>
      </c>
      <c r="AK22" s="109">
        <f t="shared" si="2"/>
        <v>45.79599152680462</v>
      </c>
      <c r="AL22" s="6">
        <v>44.248809351998844</v>
      </c>
      <c r="AM22" t="s">
        <v>210</v>
      </c>
      <c r="AN22" t="s">
        <v>210</v>
      </c>
      <c r="AO22" t="s">
        <v>210</v>
      </c>
    </row>
    <row r="23" spans="1:41">
      <c r="A23" s="65" t="s">
        <v>703</v>
      </c>
      <c r="B23" s="38">
        <v>86.45</v>
      </c>
      <c r="C23" s="66">
        <v>2.9260000000000002</v>
      </c>
      <c r="D23" s="67">
        <v>1498594</v>
      </c>
      <c r="E23" s="4"/>
      <c r="F23" s="68" t="s">
        <v>704</v>
      </c>
      <c r="G23" s="41">
        <v>86.055000000000007</v>
      </c>
      <c r="H23" s="69">
        <v>2.8719999999999999</v>
      </c>
      <c r="I23" s="70">
        <v>1480956</v>
      </c>
      <c r="J23" s="97" t="s">
        <v>703</v>
      </c>
      <c r="K23" s="98">
        <v>87.796000000000006</v>
      </c>
      <c r="L23" s="103">
        <f t="shared" si="0"/>
        <v>147.38712469816392</v>
      </c>
      <c r="M23" s="6">
        <f t="shared" si="1"/>
        <v>37.129254180144876</v>
      </c>
      <c r="P23" t="s">
        <v>23</v>
      </c>
      <c r="R23">
        <v>38.4</v>
      </c>
      <c r="S23">
        <v>8.6</v>
      </c>
      <c r="T23">
        <v>6.9</v>
      </c>
      <c r="U23">
        <v>10</v>
      </c>
      <c r="V23">
        <v>4</v>
      </c>
      <c r="W23">
        <v>8.4</v>
      </c>
      <c r="X23">
        <v>0.5</v>
      </c>
      <c r="Y23">
        <v>115.2</v>
      </c>
      <c r="Z23" s="102">
        <f>$B$30/B18*Y23</f>
        <v>152.41724220052396</v>
      </c>
      <c r="AA23" s="6">
        <v>147.71124503141431</v>
      </c>
      <c r="AB23" t="s">
        <v>23</v>
      </c>
      <c r="AC23">
        <v>39.122999999999998</v>
      </c>
      <c r="AD23">
        <v>9.4</v>
      </c>
      <c r="AE23">
        <v>6.9</v>
      </c>
      <c r="AF23">
        <v>2.1</v>
      </c>
      <c r="AG23">
        <v>7.4</v>
      </c>
      <c r="AH23">
        <v>5.4</v>
      </c>
      <c r="AI23">
        <v>5.2</v>
      </c>
      <c r="AJ23">
        <v>2.9</v>
      </c>
      <c r="AK23" s="109">
        <f t="shared" si="2"/>
        <v>51.762324362943566</v>
      </c>
      <c r="AL23" s="6">
        <v>50.164123605590461</v>
      </c>
      <c r="AM23" t="s">
        <v>210</v>
      </c>
      <c r="AN23" t="s">
        <v>210</v>
      </c>
      <c r="AO23" t="s">
        <v>210</v>
      </c>
    </row>
    <row r="24" spans="1:41">
      <c r="A24" s="65" t="s">
        <v>705</v>
      </c>
      <c r="B24" s="38">
        <v>88.62</v>
      </c>
      <c r="C24" s="66">
        <v>2.5099999999999998</v>
      </c>
      <c r="D24" s="67">
        <v>1502318</v>
      </c>
      <c r="E24" s="4"/>
      <c r="F24" s="68" t="s">
        <v>706</v>
      </c>
      <c r="G24" s="41">
        <v>88.552999999999997</v>
      </c>
      <c r="H24" s="69">
        <v>2.903</v>
      </c>
      <c r="I24" s="70">
        <v>1518675</v>
      </c>
      <c r="J24" s="97" t="s">
        <v>705</v>
      </c>
      <c r="K24" s="98">
        <v>90</v>
      </c>
      <c r="L24" s="103">
        <f t="shared" si="0"/>
        <v>147.44444444444443</v>
      </c>
      <c r="M24" s="6">
        <f t="shared" si="1"/>
        <v>32.555555555555557</v>
      </c>
      <c r="P24" t="s">
        <v>52</v>
      </c>
      <c r="R24">
        <v>38.5</v>
      </c>
      <c r="S24">
        <v>9.6</v>
      </c>
      <c r="T24">
        <v>7.1</v>
      </c>
      <c r="U24">
        <v>10.4</v>
      </c>
      <c r="V24">
        <v>4</v>
      </c>
      <c r="W24">
        <v>6.9</v>
      </c>
      <c r="X24">
        <v>0.5</v>
      </c>
      <c r="Y24">
        <v>119.6</v>
      </c>
      <c r="Z24" s="102">
        <f t="shared" ref="Z24:Z35" si="3">$B$30/B19*Y24</f>
        <v>155.08097664708706</v>
      </c>
      <c r="AA24" s="6">
        <v>150.43835926592115</v>
      </c>
      <c r="AB24" t="s">
        <v>52</v>
      </c>
      <c r="AC24">
        <v>35.667000000000002</v>
      </c>
      <c r="AD24">
        <v>6.7</v>
      </c>
      <c r="AE24">
        <v>8.5</v>
      </c>
      <c r="AF24">
        <v>2.1</v>
      </c>
      <c r="AG24">
        <v>6.4</v>
      </c>
      <c r="AH24">
        <v>4.8</v>
      </c>
      <c r="AI24">
        <v>3.5</v>
      </c>
      <c r="AJ24">
        <v>3.6</v>
      </c>
      <c r="AK24" s="109">
        <f t="shared" si="2"/>
        <v>46.248103629361658</v>
      </c>
      <c r="AL24" s="6">
        <v>44.863586621551924</v>
      </c>
      <c r="AM24" t="s">
        <v>210</v>
      </c>
      <c r="AN24" t="s">
        <v>210</v>
      </c>
      <c r="AO24" t="s">
        <v>210</v>
      </c>
    </row>
    <row r="25" spans="1:41">
      <c r="A25" s="65" t="s">
        <v>707</v>
      </c>
      <c r="B25" s="38">
        <v>90.911000000000001</v>
      </c>
      <c r="C25" s="66">
        <v>2.5859999999999999</v>
      </c>
      <c r="D25" s="67">
        <v>1501670</v>
      </c>
      <c r="E25" s="4"/>
      <c r="F25" s="68" t="s">
        <v>708</v>
      </c>
      <c r="G25" s="41">
        <v>90.305999999999997</v>
      </c>
      <c r="H25" s="69">
        <v>1.98</v>
      </c>
      <c r="I25" s="70">
        <v>1482144</v>
      </c>
      <c r="J25" s="97" t="s">
        <v>707</v>
      </c>
      <c r="K25" s="98">
        <v>92.326999999999998</v>
      </c>
      <c r="L25" s="103">
        <f t="shared" si="0"/>
        <v>141.77867795986006</v>
      </c>
      <c r="M25" s="6">
        <f t="shared" si="1"/>
        <v>34.984349106978449</v>
      </c>
      <c r="P25" t="s">
        <v>53</v>
      </c>
      <c r="R25">
        <v>42.5</v>
      </c>
      <c r="S25">
        <v>10.199999999999999</v>
      </c>
      <c r="T25">
        <v>7.7</v>
      </c>
      <c r="U25">
        <v>11.2</v>
      </c>
      <c r="V25">
        <v>4.4000000000000004</v>
      </c>
      <c r="W25">
        <v>8.4</v>
      </c>
      <c r="X25">
        <v>0.6</v>
      </c>
      <c r="Y25">
        <v>125.3</v>
      </c>
      <c r="Z25" s="102">
        <f t="shared" si="3"/>
        <v>157.50505952006839</v>
      </c>
      <c r="AA25" s="6">
        <v>153.36972753310974</v>
      </c>
      <c r="AB25" t="s">
        <v>53</v>
      </c>
      <c r="AC25">
        <v>34.996000000000002</v>
      </c>
      <c r="AD25">
        <v>6</v>
      </c>
      <c r="AE25">
        <v>8.3000000000000007</v>
      </c>
      <c r="AF25">
        <v>2</v>
      </c>
      <c r="AG25">
        <v>6.5</v>
      </c>
      <c r="AH25">
        <v>4.7</v>
      </c>
      <c r="AI25">
        <v>3.9</v>
      </c>
      <c r="AJ25">
        <v>3.6</v>
      </c>
      <c r="AK25" s="109">
        <f t="shared" si="2"/>
        <v>43.990798587105459</v>
      </c>
      <c r="AL25" s="6">
        <v>42.835809934147719</v>
      </c>
      <c r="AM25" t="s">
        <v>210</v>
      </c>
      <c r="AN25" t="s">
        <v>210</v>
      </c>
      <c r="AO25" t="s">
        <v>210</v>
      </c>
    </row>
    <row r="26" spans="1:41">
      <c r="A26" s="65" t="s">
        <v>709</v>
      </c>
      <c r="B26" s="38">
        <v>93.427000000000007</v>
      </c>
      <c r="C26" s="66">
        <v>2.7679999999999998</v>
      </c>
      <c r="D26" s="67">
        <v>1576231</v>
      </c>
      <c r="E26" s="71"/>
      <c r="F26" s="68" t="s">
        <v>710</v>
      </c>
      <c r="G26" s="41">
        <v>93.171000000000006</v>
      </c>
      <c r="H26" s="69">
        <v>3.1720000000000002</v>
      </c>
      <c r="I26" s="70">
        <v>1558365</v>
      </c>
      <c r="J26" s="97" t="s">
        <v>709</v>
      </c>
      <c r="K26" s="98">
        <v>94.882000000000005</v>
      </c>
      <c r="L26" s="103">
        <f t="shared" si="0"/>
        <v>136.90689487995616</v>
      </c>
      <c r="M26" s="6">
        <f t="shared" si="1"/>
        <v>36.677135810796564</v>
      </c>
      <c r="P26" t="s">
        <v>54</v>
      </c>
      <c r="R26">
        <v>41.9</v>
      </c>
      <c r="S26">
        <v>10.199999999999999</v>
      </c>
      <c r="T26">
        <v>8.1999999999999993</v>
      </c>
      <c r="U26">
        <v>11.7</v>
      </c>
      <c r="V26">
        <v>4.5999999999999996</v>
      </c>
      <c r="W26">
        <v>0.6</v>
      </c>
      <c r="X26">
        <v>0.6</v>
      </c>
      <c r="Y26">
        <v>125</v>
      </c>
      <c r="Z26" s="102">
        <f t="shared" si="3"/>
        <v>152.85845307245492</v>
      </c>
      <c r="AA26" s="6">
        <v>150.26205702745588</v>
      </c>
      <c r="AB26" t="s">
        <v>54</v>
      </c>
      <c r="AC26">
        <v>35.841999999999999</v>
      </c>
      <c r="AD26">
        <v>6.6</v>
      </c>
      <c r="AE26">
        <v>8.1</v>
      </c>
      <c r="AF26">
        <v>0.9</v>
      </c>
      <c r="AG26">
        <v>8</v>
      </c>
      <c r="AH26">
        <v>5.2</v>
      </c>
      <c r="AI26">
        <v>3.6</v>
      </c>
      <c r="AJ26">
        <v>3.4</v>
      </c>
      <c r="AK26" s="109">
        <f t="shared" si="2"/>
        <v>43.830021400183426</v>
      </c>
      <c r="AL26" s="6">
        <v>43.085541183824589</v>
      </c>
      <c r="AM26" t="s">
        <v>210</v>
      </c>
      <c r="AN26" t="s">
        <v>210</v>
      </c>
      <c r="AO26" t="s">
        <v>210</v>
      </c>
    </row>
    <row r="27" spans="1:41">
      <c r="A27" s="65" t="s">
        <v>637</v>
      </c>
      <c r="B27" s="38">
        <v>95.099000000000004</v>
      </c>
      <c r="C27" s="66">
        <v>1.79</v>
      </c>
      <c r="D27" s="67">
        <v>1628485</v>
      </c>
      <c r="E27" s="71"/>
      <c r="F27" s="68">
        <v>2011</v>
      </c>
      <c r="G27" s="41">
        <v>95.152000000000001</v>
      </c>
      <c r="H27" s="69">
        <v>2.1259999999999999</v>
      </c>
      <c r="I27" s="70">
        <v>1617677</v>
      </c>
      <c r="J27" s="97" t="s">
        <v>637</v>
      </c>
      <c r="K27" s="98">
        <v>96.58</v>
      </c>
      <c r="L27" s="103">
        <f t="shared" si="0"/>
        <v>125.49182025264031</v>
      </c>
      <c r="M27" s="6">
        <f t="shared" si="1"/>
        <v>31.890660592255127</v>
      </c>
      <c r="P27" t="s">
        <v>27</v>
      </c>
      <c r="R27">
        <v>48.6</v>
      </c>
      <c r="S27">
        <v>10.9</v>
      </c>
      <c r="T27">
        <v>9.5</v>
      </c>
      <c r="U27">
        <v>12.8</v>
      </c>
      <c r="V27">
        <v>5</v>
      </c>
      <c r="W27">
        <v>9.1</v>
      </c>
      <c r="X27">
        <v>1.3</v>
      </c>
      <c r="Y27">
        <v>134.5</v>
      </c>
      <c r="Z27" s="102">
        <f t="shared" si="3"/>
        <v>160.13429850461949</v>
      </c>
      <c r="AA27" s="6">
        <v>157.16656149945078</v>
      </c>
      <c r="AB27" t="s">
        <v>27</v>
      </c>
      <c r="AC27">
        <v>34.136000000000003</v>
      </c>
      <c r="AD27">
        <v>7.7</v>
      </c>
      <c r="AE27">
        <v>5.2</v>
      </c>
      <c r="AF27">
        <v>0.9</v>
      </c>
      <c r="AG27">
        <v>8.5</v>
      </c>
      <c r="AH27">
        <v>5.2</v>
      </c>
      <c r="AI27">
        <v>3.1</v>
      </c>
      <c r="AJ27">
        <v>3.5</v>
      </c>
      <c r="AK27" s="109">
        <f t="shared" si="2"/>
        <v>40.641965901514432</v>
      </c>
      <c r="AL27" s="6">
        <v>39.888756456098534</v>
      </c>
      <c r="AM27" t="s">
        <v>210</v>
      </c>
      <c r="AN27" t="s">
        <v>210</v>
      </c>
      <c r="AO27" t="s">
        <v>210</v>
      </c>
    </row>
    <row r="28" spans="1:41">
      <c r="A28" s="65" t="s">
        <v>638</v>
      </c>
      <c r="B28" s="38">
        <v>96.634</v>
      </c>
      <c r="C28" s="66">
        <v>1.613</v>
      </c>
      <c r="D28" s="67">
        <v>1663874</v>
      </c>
      <c r="E28" s="71"/>
      <c r="F28" s="68">
        <v>2012</v>
      </c>
      <c r="G28" s="41">
        <v>96.730999999999995</v>
      </c>
      <c r="H28" s="69">
        <v>1.66</v>
      </c>
      <c r="I28" s="70">
        <v>1655384</v>
      </c>
      <c r="J28" s="97" t="s">
        <v>638</v>
      </c>
      <c r="K28" s="98">
        <v>98.19</v>
      </c>
      <c r="L28" s="103">
        <f t="shared" si="0"/>
        <v>103.30990935940524</v>
      </c>
      <c r="M28" s="6">
        <f t="shared" si="1"/>
        <v>19.961299521336187</v>
      </c>
      <c r="P28" t="s">
        <v>28</v>
      </c>
      <c r="R28">
        <v>49.2</v>
      </c>
      <c r="S28">
        <v>11.4</v>
      </c>
      <c r="T28">
        <v>9.9</v>
      </c>
      <c r="U28">
        <v>14.1</v>
      </c>
      <c r="V28">
        <v>5.3</v>
      </c>
      <c r="W28">
        <v>7.1</v>
      </c>
      <c r="X28">
        <v>1.4</v>
      </c>
      <c r="Y28">
        <v>129.4</v>
      </c>
      <c r="Z28" s="102">
        <f t="shared" si="3"/>
        <v>149.6818970503181</v>
      </c>
      <c r="AA28" s="6">
        <v>147.49632399037972</v>
      </c>
      <c r="AB28" t="s">
        <v>28</v>
      </c>
      <c r="AC28">
        <v>32.597999999999999</v>
      </c>
      <c r="AD28">
        <v>5.8</v>
      </c>
      <c r="AE28">
        <v>5</v>
      </c>
      <c r="AF28">
        <v>0.7</v>
      </c>
      <c r="AG28">
        <v>8.1</v>
      </c>
      <c r="AH28">
        <v>5.2</v>
      </c>
      <c r="AI28">
        <v>3.9</v>
      </c>
      <c r="AJ28">
        <v>4</v>
      </c>
      <c r="AK28" s="109">
        <f t="shared" si="2"/>
        <v>37.70734528629265</v>
      </c>
      <c r="AL28" s="6">
        <v>37.156763287777416</v>
      </c>
      <c r="AM28" t="s">
        <v>210</v>
      </c>
      <c r="AN28" t="s">
        <v>210</v>
      </c>
      <c r="AO28" t="s">
        <v>210</v>
      </c>
    </row>
    <row r="29" spans="1:41">
      <c r="A29" s="65" t="s">
        <v>639</v>
      </c>
      <c r="B29" s="38">
        <v>98.626000000000005</v>
      </c>
      <c r="C29" s="66">
        <v>2.0619999999999998</v>
      </c>
      <c r="D29" s="67">
        <v>1731762</v>
      </c>
      <c r="E29" s="71"/>
      <c r="F29" s="68">
        <v>2013</v>
      </c>
      <c r="G29" s="41">
        <v>98.462999999999994</v>
      </c>
      <c r="H29" s="69">
        <v>1.79</v>
      </c>
      <c r="I29" s="70">
        <v>1713122</v>
      </c>
      <c r="J29" s="97" t="s">
        <v>639</v>
      </c>
      <c r="K29" s="98">
        <v>100</v>
      </c>
      <c r="L29" s="103">
        <f t="shared" si="0"/>
        <v>99.85</v>
      </c>
      <c r="M29" s="6">
        <f>$K$29/K29*AC34</f>
        <v>17.8</v>
      </c>
      <c r="P29" t="s">
        <v>29</v>
      </c>
      <c r="R29">
        <v>48.1</v>
      </c>
      <c r="S29">
        <v>11.5</v>
      </c>
      <c r="T29">
        <v>10.4</v>
      </c>
      <c r="U29">
        <v>15.3</v>
      </c>
      <c r="V29">
        <v>5.6</v>
      </c>
      <c r="W29">
        <v>4.0999999999999996</v>
      </c>
      <c r="X29">
        <v>1.1000000000000001</v>
      </c>
      <c r="Y29">
        <v>132.69999999999999</v>
      </c>
      <c r="Z29" s="102">
        <f t="shared" si="3"/>
        <v>149.74046490634166</v>
      </c>
      <c r="AA29" s="6">
        <v>147.10283896285293</v>
      </c>
      <c r="AB29" t="s">
        <v>29</v>
      </c>
      <c r="AC29">
        <v>29.3</v>
      </c>
      <c r="AD29">
        <v>7.1</v>
      </c>
      <c r="AE29">
        <v>1.8</v>
      </c>
      <c r="AF29">
        <v>1.3</v>
      </c>
      <c r="AG29">
        <v>7.7</v>
      </c>
      <c r="AH29">
        <v>5.3</v>
      </c>
      <c r="AI29">
        <v>1.4</v>
      </c>
      <c r="AJ29">
        <v>4.7</v>
      </c>
      <c r="AK29" s="109">
        <f t="shared" si="2"/>
        <v>33.062514105168134</v>
      </c>
      <c r="AL29" s="6">
        <v>32.480129477103169</v>
      </c>
      <c r="AM29" t="s">
        <v>210</v>
      </c>
      <c r="AN29" t="s">
        <v>210</v>
      </c>
      <c r="AO29" t="s">
        <v>210</v>
      </c>
    </row>
    <row r="30" spans="1:41">
      <c r="A30" s="65" t="s">
        <v>668</v>
      </c>
      <c r="B30" s="38">
        <v>100</v>
      </c>
      <c r="C30" s="66">
        <v>1.393</v>
      </c>
      <c r="D30" s="67">
        <v>1808712</v>
      </c>
      <c r="E30" s="71"/>
      <c r="F30" s="68">
        <v>2014</v>
      </c>
      <c r="G30" s="41">
        <v>100</v>
      </c>
      <c r="H30" s="69">
        <v>1.5609999999999999</v>
      </c>
      <c r="I30" s="70">
        <v>1791934</v>
      </c>
      <c r="P30" t="s">
        <v>30</v>
      </c>
      <c r="R30">
        <v>54.4</v>
      </c>
      <c r="S30">
        <v>13.9</v>
      </c>
      <c r="T30">
        <v>11.8</v>
      </c>
      <c r="U30">
        <v>17.3</v>
      </c>
      <c r="V30">
        <v>5.6</v>
      </c>
      <c r="W30">
        <v>5.6</v>
      </c>
      <c r="X30">
        <v>0.2</v>
      </c>
      <c r="Y30">
        <v>130.9</v>
      </c>
      <c r="Z30" s="102">
        <f t="shared" si="3"/>
        <v>143.98697627349827</v>
      </c>
      <c r="AA30" s="6">
        <v>141.23409902571129</v>
      </c>
      <c r="AB30" t="s">
        <v>30</v>
      </c>
      <c r="AC30">
        <v>32.299999999999997</v>
      </c>
      <c r="AD30">
        <v>9</v>
      </c>
      <c r="AE30">
        <v>2.2999999999999998</v>
      </c>
      <c r="AF30">
        <v>1.1000000000000001</v>
      </c>
      <c r="AG30">
        <v>8.4</v>
      </c>
      <c r="AH30">
        <v>4.7</v>
      </c>
      <c r="AI30">
        <v>2.1</v>
      </c>
      <c r="AJ30">
        <v>4.7</v>
      </c>
      <c r="AK30" s="109">
        <f t="shared" si="2"/>
        <v>35.529253885668403</v>
      </c>
      <c r="AL30" s="6">
        <v>34.84997248686382</v>
      </c>
      <c r="AM30">
        <v>40.4</v>
      </c>
      <c r="AN30">
        <v>76.900000000000006</v>
      </c>
      <c r="AO30">
        <v>30.9</v>
      </c>
    </row>
    <row r="31" spans="1:41" ht="16.5">
      <c r="A31" s="65" t="s">
        <v>711</v>
      </c>
      <c r="B31" s="41" t="s">
        <v>210</v>
      </c>
      <c r="C31" s="72">
        <v>1</v>
      </c>
      <c r="D31" s="67">
        <v>1873200</v>
      </c>
      <c r="E31" s="71"/>
      <c r="F31" s="68" t="s">
        <v>712</v>
      </c>
      <c r="G31" s="41" t="s">
        <v>210</v>
      </c>
      <c r="H31" s="72">
        <v>1.1000000000000001</v>
      </c>
      <c r="I31" s="70">
        <v>1855400</v>
      </c>
      <c r="P31" t="s">
        <v>31</v>
      </c>
      <c r="R31">
        <v>54.8</v>
      </c>
      <c r="S31">
        <v>14.3</v>
      </c>
      <c r="T31">
        <v>12.1</v>
      </c>
      <c r="U31">
        <v>18.8</v>
      </c>
      <c r="V31">
        <v>4.7</v>
      </c>
      <c r="W31">
        <v>4.5999999999999996</v>
      </c>
      <c r="X31">
        <v>0.4</v>
      </c>
      <c r="Y31">
        <v>129.9</v>
      </c>
      <c r="Z31" s="102">
        <f t="shared" si="3"/>
        <v>139.03903582476156</v>
      </c>
      <c r="AA31" s="6">
        <v>136.58731493943472</v>
      </c>
      <c r="AB31" t="s">
        <v>31</v>
      </c>
      <c r="AC31">
        <v>34.799999999999997</v>
      </c>
      <c r="AD31">
        <v>12.3</v>
      </c>
      <c r="AE31">
        <v>2.9</v>
      </c>
      <c r="AF31">
        <v>0.2</v>
      </c>
      <c r="AG31">
        <v>8.6999999999999993</v>
      </c>
      <c r="AH31">
        <v>5.7</v>
      </c>
      <c r="AI31">
        <v>0.9</v>
      </c>
      <c r="AJ31">
        <v>4.0999999999999996</v>
      </c>
      <c r="AK31" s="109">
        <f t="shared" si="2"/>
        <v>37.248332923030809</v>
      </c>
      <c r="AL31" s="6">
        <v>36.591520861372807</v>
      </c>
      <c r="AM31">
        <v>36.799999999999997</v>
      </c>
      <c r="AN31">
        <v>73.900000000000006</v>
      </c>
      <c r="AO31">
        <v>30.5</v>
      </c>
    </row>
    <row r="32" spans="1:41" ht="16.5">
      <c r="A32" s="65" t="s">
        <v>713</v>
      </c>
      <c r="B32" s="41" t="s">
        <v>210</v>
      </c>
      <c r="C32" s="72">
        <v>1.7</v>
      </c>
      <c r="D32" s="67">
        <v>1949300</v>
      </c>
      <c r="E32" s="71"/>
      <c r="F32" s="68" t="s">
        <v>714</v>
      </c>
      <c r="G32" s="41" t="s">
        <v>210</v>
      </c>
      <c r="H32" s="72">
        <v>1.6</v>
      </c>
      <c r="I32" s="70">
        <v>1928700</v>
      </c>
      <c r="P32" t="s">
        <v>32</v>
      </c>
      <c r="R32">
        <v>54.2</v>
      </c>
      <c r="S32">
        <v>15.4</v>
      </c>
      <c r="T32">
        <v>12.6</v>
      </c>
      <c r="U32">
        <v>19.7</v>
      </c>
      <c r="V32">
        <v>4.4000000000000004</v>
      </c>
      <c r="W32">
        <v>1.9</v>
      </c>
      <c r="X32">
        <v>0.2</v>
      </c>
      <c r="Y32">
        <v>121.2</v>
      </c>
      <c r="Z32" s="102">
        <f t="shared" si="3"/>
        <v>127.44613508028476</v>
      </c>
      <c r="AA32" s="6">
        <v>124.62084211608659</v>
      </c>
      <c r="AB32" t="s">
        <v>32</v>
      </c>
      <c r="AC32">
        <v>30.8</v>
      </c>
      <c r="AD32">
        <v>12.1</v>
      </c>
      <c r="AE32">
        <v>2.2999999999999998</v>
      </c>
      <c r="AF32">
        <v>0.03</v>
      </c>
      <c r="AG32">
        <v>5.3</v>
      </c>
      <c r="AH32">
        <v>5.8</v>
      </c>
      <c r="AI32">
        <v>0</v>
      </c>
      <c r="AJ32">
        <v>5.2</v>
      </c>
      <c r="AK32" s="109">
        <f t="shared" si="2"/>
        <v>32.387301654065766</v>
      </c>
      <c r="AL32" s="6">
        <v>31.669322913988999</v>
      </c>
      <c r="AM32">
        <v>32.700000000000003</v>
      </c>
      <c r="AN32">
        <v>73</v>
      </c>
      <c r="AO32">
        <v>26.8</v>
      </c>
    </row>
    <row r="33" spans="1:41" ht="16.5">
      <c r="A33" s="65" t="s">
        <v>715</v>
      </c>
      <c r="B33" s="41" t="s">
        <v>210</v>
      </c>
      <c r="C33" s="72">
        <v>1.8</v>
      </c>
      <c r="D33" s="67">
        <v>2032200</v>
      </c>
      <c r="E33" s="71"/>
      <c r="F33" s="68" t="s">
        <v>716</v>
      </c>
      <c r="G33" s="41" t="s">
        <v>210</v>
      </c>
      <c r="H33" s="72">
        <v>1.8</v>
      </c>
      <c r="I33" s="70">
        <v>2011200</v>
      </c>
      <c r="P33" t="s">
        <v>33</v>
      </c>
      <c r="R33">
        <v>57.1</v>
      </c>
      <c r="S33">
        <v>15</v>
      </c>
      <c r="T33">
        <v>12.8</v>
      </c>
      <c r="U33">
        <v>21.2</v>
      </c>
      <c r="V33">
        <v>4.4000000000000004</v>
      </c>
      <c r="W33">
        <v>3.5</v>
      </c>
      <c r="X33">
        <v>0.2</v>
      </c>
      <c r="Y33">
        <v>101.44</v>
      </c>
      <c r="Z33" s="102">
        <f t="shared" si="3"/>
        <v>104.97340480576194</v>
      </c>
      <c r="AA33" s="6">
        <v>103.18905447332281</v>
      </c>
      <c r="AB33" t="s">
        <v>33</v>
      </c>
      <c r="AC33">
        <v>19.600000000000001</v>
      </c>
      <c r="AD33">
        <v>7.7</v>
      </c>
      <c r="AE33">
        <v>1.9</v>
      </c>
      <c r="AF33">
        <v>6.7999999999999996E-3</v>
      </c>
      <c r="AG33">
        <v>1.6</v>
      </c>
      <c r="AH33">
        <v>5.2</v>
      </c>
      <c r="AI33">
        <v>0</v>
      </c>
      <c r="AJ33">
        <v>3.2</v>
      </c>
      <c r="AK33" s="109">
        <f t="shared" si="2"/>
        <v>20.282716228242649</v>
      </c>
      <c r="AL33" s="6">
        <v>19.937948222369158</v>
      </c>
      <c r="AM33">
        <v>32.67</v>
      </c>
      <c r="AN33">
        <v>74.2</v>
      </c>
      <c r="AO33">
        <v>26.4</v>
      </c>
    </row>
    <row r="34" spans="1:41" ht="16.5">
      <c r="A34" s="65" t="s">
        <v>717</v>
      </c>
      <c r="B34" s="41" t="s">
        <v>210</v>
      </c>
      <c r="C34" s="72">
        <v>1.9</v>
      </c>
      <c r="D34" s="67">
        <v>2121800</v>
      </c>
      <c r="E34" s="71"/>
      <c r="F34" s="68" t="s">
        <v>718</v>
      </c>
      <c r="G34" s="41" t="s">
        <v>210</v>
      </c>
      <c r="H34" s="72">
        <v>1.9</v>
      </c>
      <c r="I34" s="70">
        <v>2098500</v>
      </c>
      <c r="P34" t="s">
        <v>34</v>
      </c>
      <c r="R34">
        <v>86.7</v>
      </c>
      <c r="S34">
        <v>17.5</v>
      </c>
      <c r="T34">
        <v>15</v>
      </c>
      <c r="U34">
        <v>22.9</v>
      </c>
      <c r="V34">
        <v>4.9000000000000004</v>
      </c>
      <c r="W34">
        <v>26.4</v>
      </c>
      <c r="X34">
        <v>0.1</v>
      </c>
      <c r="Y34">
        <v>99.85</v>
      </c>
      <c r="Z34" s="102">
        <f t="shared" si="3"/>
        <v>101.24105205523897</v>
      </c>
      <c r="AA34" s="6">
        <v>99.85</v>
      </c>
      <c r="AB34" t="s">
        <v>34</v>
      </c>
      <c r="AC34">
        <v>17.8</v>
      </c>
      <c r="AD34">
        <v>7.8</v>
      </c>
      <c r="AE34">
        <v>0.9</v>
      </c>
      <c r="AF34">
        <v>0</v>
      </c>
      <c r="AG34">
        <v>0.3</v>
      </c>
      <c r="AH34">
        <v>5.3</v>
      </c>
      <c r="AI34">
        <v>0</v>
      </c>
      <c r="AJ34">
        <v>3.6</v>
      </c>
      <c r="AK34" s="109">
        <f t="shared" si="2"/>
        <v>18.047979234684565</v>
      </c>
      <c r="AL34">
        <v>17.8</v>
      </c>
      <c r="AM34">
        <v>33.33</v>
      </c>
      <c r="AN34">
        <v>80.31</v>
      </c>
      <c r="AO34">
        <v>26.66</v>
      </c>
    </row>
    <row r="35" spans="1:41" ht="16.5">
      <c r="A35" s="65" t="s">
        <v>719</v>
      </c>
      <c r="B35" s="41" t="s">
        <v>210</v>
      </c>
      <c r="C35" s="72">
        <v>2.1</v>
      </c>
      <c r="D35" s="67">
        <v>2216400</v>
      </c>
      <c r="E35" s="71"/>
      <c r="F35" s="68" t="s">
        <v>720</v>
      </c>
      <c r="G35" s="41" t="s">
        <v>210</v>
      </c>
      <c r="H35" s="72">
        <v>2</v>
      </c>
      <c r="I35" s="70">
        <v>2191500</v>
      </c>
      <c r="P35" t="s">
        <v>640</v>
      </c>
      <c r="R35">
        <v>74.5</v>
      </c>
      <c r="S35">
        <v>22.1</v>
      </c>
      <c r="T35">
        <v>18</v>
      </c>
      <c r="U35">
        <v>24.8</v>
      </c>
      <c r="V35">
        <v>5.4</v>
      </c>
      <c r="W35">
        <v>4.2</v>
      </c>
      <c r="X35">
        <v>0.1</v>
      </c>
      <c r="Y35">
        <v>181.1</v>
      </c>
      <c r="Z35" s="102">
        <f t="shared" si="3"/>
        <v>181.1</v>
      </c>
      <c r="AB35" t="s">
        <v>640</v>
      </c>
      <c r="AC35">
        <v>19.399999999999999</v>
      </c>
      <c r="AD35">
        <v>7.6</v>
      </c>
      <c r="AE35">
        <v>1.7</v>
      </c>
      <c r="AF35">
        <v>0</v>
      </c>
      <c r="AG35">
        <v>0.3</v>
      </c>
      <c r="AH35">
        <v>5</v>
      </c>
      <c r="AI35">
        <v>0</v>
      </c>
      <c r="AJ35">
        <v>4.8</v>
      </c>
      <c r="AK35" s="109">
        <f t="shared" si="2"/>
        <v>19.399999999999999</v>
      </c>
      <c r="AM35">
        <v>32.799999999999997</v>
      </c>
      <c r="AN35">
        <v>83.1</v>
      </c>
      <c r="AO35">
        <v>23.9</v>
      </c>
    </row>
    <row r="36" spans="1:41" ht="16.5">
      <c r="A36" s="73" t="s">
        <v>721</v>
      </c>
      <c r="B36" s="74" t="s">
        <v>210</v>
      </c>
      <c r="C36" s="75">
        <v>2.5</v>
      </c>
      <c r="D36" s="76">
        <v>2326200</v>
      </c>
      <c r="E36" s="71"/>
      <c r="F36" s="77" t="s">
        <v>722</v>
      </c>
      <c r="G36" s="74" t="s">
        <v>210</v>
      </c>
      <c r="H36" s="75">
        <v>2.4</v>
      </c>
      <c r="I36" s="78">
        <v>2297400</v>
      </c>
      <c r="Q36" t="s">
        <v>672</v>
      </c>
      <c r="R36">
        <v>0.94010416666666674</v>
      </c>
      <c r="S36">
        <v>1.5697674418604655</v>
      </c>
      <c r="T36">
        <v>1.6086956521739129</v>
      </c>
      <c r="U36">
        <v>1.48</v>
      </c>
      <c r="V36">
        <v>0.35000000000000009</v>
      </c>
      <c r="W36">
        <v>-0.5</v>
      </c>
      <c r="X36">
        <v>-0.8</v>
      </c>
      <c r="Y36">
        <v>0.57204861111111105</v>
      </c>
      <c r="AA36">
        <v>-1</v>
      </c>
      <c r="AB36" t="s">
        <v>672</v>
      </c>
      <c r="AC36">
        <v>-0.50412800654346546</v>
      </c>
      <c r="AD36">
        <v>-0.19148936170212774</v>
      </c>
      <c r="AE36">
        <v>-0.75362318840579712</v>
      </c>
      <c r="AF36" t="s">
        <v>210</v>
      </c>
      <c r="AG36">
        <v>-0.95945945945945954</v>
      </c>
      <c r="AH36">
        <v>-7.4074074074074139E-2</v>
      </c>
      <c r="AI36" t="s">
        <v>210</v>
      </c>
      <c r="AJ36">
        <v>0.65517241379310343</v>
      </c>
      <c r="AK36" s="109"/>
      <c r="AL36">
        <v>-1</v>
      </c>
      <c r="AM36" t="s">
        <v>210</v>
      </c>
      <c r="AN36" t="s">
        <v>210</v>
      </c>
      <c r="AO36" t="s">
        <v>210</v>
      </c>
    </row>
    <row r="37" spans="1:41">
      <c r="A37" s="79" t="s">
        <v>723</v>
      </c>
      <c r="B37" s="38"/>
      <c r="C37" s="39"/>
      <c r="D37" s="80"/>
      <c r="E37" s="42"/>
      <c r="F37" s="43"/>
      <c r="G37" s="52"/>
      <c r="H37" s="53"/>
      <c r="I37" s="54"/>
      <c r="Q37" t="s">
        <v>642</v>
      </c>
      <c r="R37">
        <v>-0.1407151095732411</v>
      </c>
      <c r="S37">
        <v>0.26285714285714296</v>
      </c>
      <c r="T37">
        <v>0.2</v>
      </c>
      <c r="U37">
        <v>8.2969432314410577E-2</v>
      </c>
      <c r="V37">
        <v>0.1020408163265306</v>
      </c>
      <c r="W37">
        <v>-0.84090909090909094</v>
      </c>
      <c r="X37">
        <v>0</v>
      </c>
      <c r="Y37">
        <v>0.81372058087130705</v>
      </c>
      <c r="AA37">
        <v>-1</v>
      </c>
      <c r="AB37" t="s">
        <v>642</v>
      </c>
      <c r="AC37">
        <v>8.9887640449438075E-2</v>
      </c>
      <c r="AD37">
        <v>-2.5641025641025664E-2</v>
      </c>
      <c r="AE37">
        <v>0.88888888888888884</v>
      </c>
      <c r="AF37" t="s">
        <v>210</v>
      </c>
      <c r="AG37">
        <v>0</v>
      </c>
      <c r="AH37">
        <v>-5.6603773584905627E-2</v>
      </c>
      <c r="AI37" t="s">
        <v>210</v>
      </c>
      <c r="AJ37">
        <v>0.33333333333333326</v>
      </c>
      <c r="AL37">
        <v>-1</v>
      </c>
      <c r="AM37">
        <v>-1.5901590159015936E-2</v>
      </c>
      <c r="AN37">
        <v>3.4740381023533703E-2</v>
      </c>
      <c r="AO37">
        <v>-0.10352588147036765</v>
      </c>
    </row>
    <row r="38" spans="1:41">
      <c r="A38" s="81" t="s">
        <v>724</v>
      </c>
      <c r="B38" s="648" t="s">
        <v>725</v>
      </c>
      <c r="C38" s="648"/>
      <c r="D38" s="648"/>
      <c r="E38" s="648"/>
      <c r="F38" s="648"/>
      <c r="G38" s="648"/>
      <c r="H38" s="648"/>
      <c r="I38" s="648"/>
    </row>
    <row r="39" spans="1:41">
      <c r="A39" s="81"/>
      <c r="B39" s="659" t="s">
        <v>726</v>
      </c>
      <c r="C39" s="660"/>
      <c r="D39" s="660"/>
      <c r="E39" s="660"/>
      <c r="F39" s="660"/>
      <c r="G39" s="660"/>
      <c r="H39" s="660"/>
      <c r="I39" s="660"/>
    </row>
    <row r="40" spans="1:41">
      <c r="A40" s="81"/>
      <c r="B40" s="648" t="s">
        <v>727</v>
      </c>
      <c r="C40" s="648"/>
      <c r="D40" s="648"/>
      <c r="E40" s="648"/>
      <c r="F40" s="648"/>
      <c r="G40" s="648"/>
      <c r="H40" s="648"/>
      <c r="I40" s="648"/>
    </row>
    <row r="41" spans="1:41">
      <c r="A41" s="81"/>
      <c r="B41" s="659" t="s">
        <v>726</v>
      </c>
      <c r="C41" s="660"/>
      <c r="D41" s="660"/>
      <c r="E41" s="660"/>
      <c r="F41" s="660"/>
      <c r="G41" s="660"/>
      <c r="H41" s="660"/>
      <c r="I41" s="660"/>
    </row>
    <row r="42" spans="1:41">
      <c r="A42" s="81"/>
      <c r="B42" s="661" t="s">
        <v>728</v>
      </c>
      <c r="C42" s="661"/>
      <c r="D42" s="661"/>
      <c r="E42" s="661"/>
      <c r="F42" s="661"/>
      <c r="G42" s="661"/>
      <c r="H42" s="661"/>
      <c r="I42" s="661"/>
    </row>
    <row r="43" spans="1:41">
      <c r="A43" s="81" t="s">
        <v>729</v>
      </c>
      <c r="B43" s="648" t="s">
        <v>730</v>
      </c>
      <c r="C43" s="648"/>
      <c r="D43" s="648"/>
      <c r="E43" s="648"/>
      <c r="F43" s="648"/>
      <c r="G43" s="648"/>
      <c r="H43" s="648"/>
      <c r="I43" s="648"/>
    </row>
    <row r="44" spans="1:41">
      <c r="A44" s="81"/>
      <c r="B44" s="659" t="s">
        <v>731</v>
      </c>
      <c r="C44" s="660"/>
      <c r="D44" s="660"/>
      <c r="E44" s="660"/>
      <c r="F44" s="660"/>
      <c r="G44" s="660"/>
      <c r="H44" s="660"/>
      <c r="I44" s="660"/>
    </row>
    <row r="45" spans="1:41">
      <c r="A45" s="81"/>
      <c r="B45" s="648" t="s">
        <v>732</v>
      </c>
      <c r="C45" s="648"/>
      <c r="D45" s="648"/>
      <c r="E45" s="648"/>
      <c r="F45" s="648"/>
      <c r="G45" s="648"/>
      <c r="H45" s="648"/>
      <c r="I45" s="648"/>
    </row>
    <row r="46" spans="1:41">
      <c r="A46" s="81" t="s">
        <v>733</v>
      </c>
      <c r="B46" s="82"/>
      <c r="C46" s="83"/>
      <c r="D46" s="84"/>
      <c r="E46" s="85"/>
      <c r="F46" s="86"/>
      <c r="G46" s="87"/>
      <c r="H46" s="88"/>
      <c r="I46" s="89"/>
    </row>
    <row r="47" spans="1:41">
      <c r="A47" s="90" t="s">
        <v>734</v>
      </c>
      <c r="B47" s="662" t="s">
        <v>735</v>
      </c>
      <c r="C47" s="662"/>
      <c r="D47" s="662"/>
      <c r="E47" s="662"/>
      <c r="F47" s="662"/>
      <c r="G47" s="662"/>
      <c r="H47" s="662"/>
      <c r="I47" s="662"/>
    </row>
    <row r="48" spans="1:41">
      <c r="A48" s="90" t="s">
        <v>736</v>
      </c>
      <c r="B48" s="663" t="s">
        <v>737</v>
      </c>
      <c r="C48" s="663"/>
      <c r="D48" s="663"/>
      <c r="E48" s="663"/>
      <c r="F48" s="663"/>
      <c r="G48" s="663"/>
      <c r="H48" s="663"/>
      <c r="I48" s="663"/>
    </row>
    <row r="49" spans="1:9">
      <c r="A49" s="90" t="s">
        <v>738</v>
      </c>
      <c r="B49" s="660" t="s">
        <v>739</v>
      </c>
      <c r="C49" s="660"/>
      <c r="D49" s="660"/>
      <c r="E49" s="660"/>
      <c r="F49" s="660"/>
      <c r="G49" s="660"/>
      <c r="H49" s="660"/>
      <c r="I49" s="660"/>
    </row>
    <row r="50" spans="1:9">
      <c r="A50" s="81"/>
      <c r="B50" s="659" t="s">
        <v>740</v>
      </c>
      <c r="C50" s="660"/>
      <c r="D50" s="660"/>
      <c r="E50" s="660"/>
      <c r="F50" s="660"/>
      <c r="G50" s="660"/>
      <c r="H50" s="660"/>
      <c r="I50" s="660"/>
    </row>
    <row r="51" spans="1:9">
      <c r="A51" s="90" t="s">
        <v>741</v>
      </c>
      <c r="B51" s="660" t="s">
        <v>742</v>
      </c>
      <c r="C51" s="660"/>
      <c r="D51" s="660"/>
      <c r="E51" s="660"/>
      <c r="F51" s="660"/>
      <c r="G51" s="660"/>
      <c r="H51" s="660"/>
      <c r="I51" s="660"/>
    </row>
    <row r="52" spans="1:9">
      <c r="A52" s="81"/>
      <c r="B52" s="659" t="s">
        <v>743</v>
      </c>
      <c r="C52" s="660"/>
      <c r="D52" s="660"/>
      <c r="E52" s="660"/>
      <c r="F52" s="660"/>
      <c r="G52" s="660"/>
      <c r="H52" s="660"/>
      <c r="I52" s="660"/>
    </row>
    <row r="53" spans="1:9">
      <c r="A53" s="91"/>
      <c r="B53" s="92"/>
      <c r="C53" s="93"/>
      <c r="D53" s="94"/>
      <c r="E53" s="91"/>
      <c r="F53" s="43"/>
      <c r="G53" s="52"/>
      <c r="H53" s="53"/>
      <c r="I53" s="54"/>
    </row>
    <row r="54" spans="1:9">
      <c r="A54" s="91"/>
      <c r="B54" s="92"/>
      <c r="C54" s="93"/>
      <c r="D54" s="94"/>
      <c r="E54" s="91"/>
      <c r="F54" s="43"/>
      <c r="G54" s="52"/>
      <c r="H54" s="53"/>
      <c r="I54" s="54"/>
    </row>
    <row r="55" spans="1:9">
      <c r="A55" s="91"/>
      <c r="B55" s="92"/>
      <c r="C55" s="93"/>
      <c r="D55" s="94"/>
      <c r="E55" s="91"/>
      <c r="F55" s="43"/>
      <c r="G55" s="52"/>
      <c r="H55" s="53"/>
      <c r="I55" s="54"/>
    </row>
    <row r="56" spans="1:9">
      <c r="A56" s="91"/>
      <c r="B56" s="92"/>
      <c r="C56" s="93"/>
      <c r="D56" s="94"/>
      <c r="E56" s="91"/>
      <c r="F56" s="43"/>
      <c r="G56" s="52"/>
      <c r="H56" s="53"/>
      <c r="I56" s="54"/>
    </row>
    <row r="57" spans="1:9">
      <c r="A57" s="91"/>
      <c r="B57" s="92"/>
      <c r="C57" s="93"/>
      <c r="D57" s="94"/>
      <c r="E57" s="91"/>
      <c r="F57" s="43"/>
      <c r="G57" s="52"/>
      <c r="H57" s="53"/>
      <c r="I57" s="54"/>
    </row>
    <row r="58" spans="1:9">
      <c r="A58" s="91"/>
      <c r="B58" s="92"/>
      <c r="C58" s="93"/>
      <c r="D58" s="94"/>
      <c r="E58" s="91"/>
      <c r="F58" s="43"/>
      <c r="G58" s="52"/>
      <c r="H58" s="53"/>
      <c r="I58" s="54"/>
    </row>
    <row r="59" spans="1:9">
      <c r="A59" s="91"/>
      <c r="B59" s="92"/>
      <c r="C59" s="93"/>
      <c r="D59" s="94"/>
      <c r="E59" s="91"/>
      <c r="F59" s="43"/>
      <c r="G59" s="52"/>
      <c r="H59" s="53"/>
      <c r="I59" s="54"/>
    </row>
  </sheetData>
  <mergeCells count="20">
    <mergeCell ref="B51:I51"/>
    <mergeCell ref="B52:I52"/>
    <mergeCell ref="B44:I44"/>
    <mergeCell ref="B45:I45"/>
    <mergeCell ref="B47:I47"/>
    <mergeCell ref="B48:I48"/>
    <mergeCell ref="B49:I49"/>
    <mergeCell ref="B50:I50"/>
    <mergeCell ref="B43:I43"/>
    <mergeCell ref="A3:I3"/>
    <mergeCell ref="A4:I4"/>
    <mergeCell ref="A5:D5"/>
    <mergeCell ref="F5:I5"/>
    <mergeCell ref="B6:C6"/>
    <mergeCell ref="G6:H6"/>
    <mergeCell ref="B38:I38"/>
    <mergeCell ref="B39:I39"/>
    <mergeCell ref="B40:I40"/>
    <mergeCell ref="B41:I41"/>
    <mergeCell ref="B42:I42"/>
  </mergeCells>
  <hyperlinks>
    <hyperlink ref="B52" display="https://www.gov.uk/government/publications/how-to-use-the-gdp-deflator-series-practical-examples"/>
    <hyperlink ref="B50" display="https://www.gov.uk/government/publications/gross-domestic-product-gdp-deflators-user-guide"/>
    <hyperlink ref="B39:I39" display="http://www.ons.gov.uk/ons/rel/naa2/quarterly-national-accounts/q1-2015/rft-10-data-tables.xls"/>
    <hyperlink ref="B41:I41" display="http://www.ons.gov.uk/ons/rel/naa2/quarterly-national-accounts/q1-2015/rft-10-data-tables.xls"/>
    <hyperlink ref="B44:I44" display="http://www.ons.gov.uk/ons/rel/naa1-rd/united-kingdom-economic-accounts/q1-2015/tsd-united-kingdom-economic-accounts-q4-2014.html"/>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E184"/>
  <sheetViews>
    <sheetView showRowColHeaders="0" zoomScaleNormal="100" workbookViewId="0">
      <pane xSplit="1" topLeftCell="B1" activePane="topRight" state="frozen"/>
      <selection activeCell="A79" sqref="A79"/>
      <selection pane="topRight"/>
    </sheetView>
  </sheetViews>
  <sheetFormatPr defaultColWidth="9.140625" defaultRowHeight="15"/>
  <cols>
    <col min="1" max="1" width="26.7109375" style="223" customWidth="1"/>
    <col min="2" max="22" width="12.85546875" style="223" customWidth="1"/>
    <col min="23" max="23" width="28.5703125" style="223" customWidth="1"/>
    <col min="24" max="24" width="12.28515625" style="223" bestFit="1" customWidth="1"/>
    <col min="25" max="25" width="9.140625" style="223"/>
    <col min="26" max="26" width="11.7109375" style="223" customWidth="1"/>
    <col min="27" max="16384" width="9.140625" style="223"/>
  </cols>
  <sheetData>
    <row r="1" spans="1:28" ht="15.95" customHeight="1">
      <c r="A1" s="229"/>
    </row>
    <row r="2" spans="1:28" ht="15.95" customHeight="1"/>
    <row r="3" spans="1:28" s="133" customFormat="1" ht="23.25" customHeight="1">
      <c r="A3" s="135" t="s">
        <v>767</v>
      </c>
      <c r="B3" s="130"/>
      <c r="C3" s="130"/>
      <c r="D3" s="130"/>
      <c r="E3" s="131"/>
      <c r="F3" s="131"/>
      <c r="G3" s="131"/>
      <c r="H3" s="131"/>
      <c r="I3" s="131"/>
      <c r="J3" s="131"/>
      <c r="K3" s="131"/>
      <c r="L3" s="131"/>
      <c r="M3" s="131"/>
      <c r="N3" s="131"/>
      <c r="O3" s="131"/>
      <c r="P3" s="131"/>
      <c r="Q3" s="131"/>
      <c r="R3" s="131"/>
      <c r="S3" s="131"/>
      <c r="T3" s="131"/>
      <c r="U3" s="131"/>
      <c r="V3" s="131"/>
      <c r="W3" s="132"/>
      <c r="X3" s="131"/>
      <c r="Y3" s="131"/>
      <c r="Z3" s="131"/>
      <c r="AA3" s="131"/>
      <c r="AB3" s="131"/>
    </row>
    <row r="4" spans="1:28" s="133" customFormat="1" ht="31.5" customHeight="1">
      <c r="A4" s="606" t="s">
        <v>835</v>
      </c>
      <c r="B4" s="606"/>
      <c r="C4" s="606"/>
      <c r="D4" s="606"/>
      <c r="E4" s="606"/>
      <c r="F4" s="606"/>
      <c r="G4" s="606"/>
      <c r="H4" s="606"/>
      <c r="I4" s="606"/>
      <c r="J4" s="606"/>
      <c r="K4" s="606"/>
      <c r="L4" s="606"/>
      <c r="M4" s="606"/>
      <c r="N4" s="606"/>
      <c r="O4" s="606"/>
      <c r="P4" s="606"/>
      <c r="Q4" s="606"/>
      <c r="R4" s="131"/>
      <c r="S4" s="131"/>
      <c r="T4" s="131"/>
      <c r="U4" s="131"/>
      <c r="V4" s="131"/>
      <c r="W4" s="132"/>
      <c r="X4" s="131"/>
      <c r="Y4" s="131"/>
      <c r="Z4" s="131"/>
      <c r="AA4" s="131"/>
      <c r="AB4" s="131"/>
    </row>
    <row r="5" spans="1:28" s="129" customFormat="1" ht="28.5" customHeight="1">
      <c r="A5" s="607" t="s">
        <v>790</v>
      </c>
      <c r="B5" s="607"/>
      <c r="C5" s="607"/>
      <c r="D5" s="607"/>
      <c r="E5" s="607"/>
      <c r="F5" s="607"/>
      <c r="G5" s="607"/>
      <c r="H5" s="607"/>
      <c r="I5" s="607"/>
      <c r="J5" s="607"/>
      <c r="K5" s="607"/>
      <c r="L5" s="607"/>
      <c r="M5" s="607"/>
      <c r="N5" s="607"/>
      <c r="O5" s="607"/>
      <c r="P5" s="607"/>
      <c r="Q5" s="607"/>
      <c r="R5" s="134"/>
      <c r="S5" s="134"/>
      <c r="T5" s="134"/>
      <c r="U5" s="134"/>
      <c r="V5" s="134"/>
      <c r="W5" s="307"/>
      <c r="X5" s="134"/>
      <c r="Y5" s="134"/>
      <c r="Z5" s="134"/>
      <c r="AA5" s="134"/>
      <c r="AB5" s="134"/>
    </row>
    <row r="6" spans="1:28" s="129" customFormat="1" ht="20.25" customHeight="1">
      <c r="A6" s="608" t="s">
        <v>1032</v>
      </c>
      <c r="B6" s="608"/>
      <c r="C6" s="608"/>
      <c r="D6" s="608"/>
      <c r="E6" s="608"/>
      <c r="F6" s="608"/>
      <c r="G6" s="608"/>
      <c r="H6" s="608"/>
      <c r="I6" s="608"/>
      <c r="J6" s="608"/>
      <c r="K6" s="608"/>
      <c r="L6" s="608"/>
      <c r="M6" s="608"/>
      <c r="N6" s="608"/>
      <c r="O6" s="608"/>
      <c r="P6" s="608"/>
      <c r="Q6" s="608"/>
      <c r="R6" s="134"/>
      <c r="S6" s="134"/>
      <c r="T6" s="134"/>
      <c r="U6" s="134"/>
      <c r="V6" s="134"/>
      <c r="W6" s="307"/>
      <c r="X6" s="134"/>
      <c r="Y6" s="134"/>
      <c r="Z6" s="134"/>
      <c r="AA6" s="134"/>
      <c r="AB6" s="134"/>
    </row>
    <row r="7" spans="1:28">
      <c r="U7" s="3"/>
    </row>
    <row r="8" spans="1:28" s="332" customFormat="1" ht="75">
      <c r="A8" s="211" t="s">
        <v>998</v>
      </c>
      <c r="B8" s="476">
        <v>2015</v>
      </c>
      <c r="C8" s="442">
        <v>2016</v>
      </c>
      <c r="D8" s="476">
        <v>2017</v>
      </c>
      <c r="E8" s="442">
        <v>2018</v>
      </c>
      <c r="F8" s="247">
        <v>2019</v>
      </c>
      <c r="G8" s="247" t="s">
        <v>837</v>
      </c>
    </row>
    <row r="9" spans="1:28" s="332" customFormat="1">
      <c r="A9" s="474" t="s">
        <v>38</v>
      </c>
      <c r="B9" s="544">
        <f>R88</f>
        <v>56</v>
      </c>
      <c r="C9" s="544">
        <f t="shared" ref="C9:E9" si="0">S88</f>
        <v>63</v>
      </c>
      <c r="D9" s="544">
        <f t="shared" si="0"/>
        <v>54</v>
      </c>
      <c r="E9" s="544">
        <f t="shared" si="0"/>
        <v>62</v>
      </c>
      <c r="F9" s="371">
        <v>41</v>
      </c>
      <c r="G9" s="163"/>
    </row>
    <row r="10" spans="1:28" s="332" customFormat="1">
      <c r="A10" s="404" t="s">
        <v>1027</v>
      </c>
      <c r="B10" s="545">
        <f>R89+R91</f>
        <v>9</v>
      </c>
      <c r="C10" s="545">
        <f t="shared" ref="C10:E10" si="1">S89+S91</f>
        <v>6</v>
      </c>
      <c r="D10" s="545">
        <f t="shared" si="1"/>
        <v>10</v>
      </c>
      <c r="E10" s="545">
        <f t="shared" si="1"/>
        <v>12</v>
      </c>
      <c r="F10" s="371">
        <v>4</v>
      </c>
      <c r="G10" s="163"/>
    </row>
    <row r="11" spans="1:28" s="332" customFormat="1">
      <c r="A11" s="404" t="s">
        <v>10</v>
      </c>
      <c r="B11" s="545">
        <f>R90</f>
        <v>8</v>
      </c>
      <c r="C11" s="545">
        <f t="shared" ref="C11:E11" si="2">S90</f>
        <v>6</v>
      </c>
      <c r="D11" s="545">
        <f t="shared" si="2"/>
        <v>4</v>
      </c>
      <c r="E11" s="545">
        <f t="shared" si="2"/>
        <v>4</v>
      </c>
      <c r="F11" s="371">
        <v>4</v>
      </c>
      <c r="G11" s="163"/>
    </row>
    <row r="12" spans="1:28" s="332" customFormat="1">
      <c r="A12" s="404" t="s">
        <v>924</v>
      </c>
      <c r="B12" s="545">
        <f>SUM(R93,R92)</f>
        <v>12</v>
      </c>
      <c r="C12" s="545">
        <f t="shared" ref="C12:E12" si="3">SUM(S93,S92)</f>
        <v>16</v>
      </c>
      <c r="D12" s="545">
        <f t="shared" si="3"/>
        <v>11</v>
      </c>
      <c r="E12" s="545">
        <f t="shared" si="3"/>
        <v>19</v>
      </c>
      <c r="F12" s="371">
        <v>7</v>
      </c>
      <c r="G12" s="163"/>
    </row>
    <row r="13" spans="1:28" s="332" customFormat="1">
      <c r="A13" s="404" t="s">
        <v>14</v>
      </c>
      <c r="B13" s="545">
        <f>R94</f>
        <v>11</v>
      </c>
      <c r="C13" s="545">
        <f t="shared" ref="C13:E13" si="4">S94</f>
        <v>7</v>
      </c>
      <c r="D13" s="545">
        <f t="shared" si="4"/>
        <v>9</v>
      </c>
      <c r="E13" s="545">
        <f t="shared" si="4"/>
        <v>12</v>
      </c>
      <c r="F13" s="371">
        <v>10</v>
      </c>
      <c r="G13" s="163"/>
    </row>
    <row r="14" spans="1:28" s="332" customFormat="1">
      <c r="A14" s="404" t="s">
        <v>925</v>
      </c>
      <c r="B14" s="545">
        <f>SUM(R95,R96)</f>
        <v>2</v>
      </c>
      <c r="C14" s="545">
        <f t="shared" ref="C14:E14" si="5">SUM(S95,S96)</f>
        <v>10</v>
      </c>
      <c r="D14" s="545">
        <f t="shared" si="5"/>
        <v>10</v>
      </c>
      <c r="E14" s="545">
        <f t="shared" si="5"/>
        <v>6</v>
      </c>
      <c r="F14" s="371">
        <v>4</v>
      </c>
      <c r="G14" s="163"/>
    </row>
    <row r="15" spans="1:28" s="332" customFormat="1">
      <c r="A15" s="404" t="s">
        <v>17</v>
      </c>
      <c r="B15" s="545">
        <f>R97</f>
        <v>14</v>
      </c>
      <c r="C15" s="545">
        <f t="shared" ref="C15:E15" si="6">S97</f>
        <v>18</v>
      </c>
      <c r="D15" s="545">
        <f t="shared" si="6"/>
        <v>10</v>
      </c>
      <c r="E15" s="545">
        <f t="shared" si="6"/>
        <v>9</v>
      </c>
      <c r="F15" s="371">
        <v>12</v>
      </c>
      <c r="G15" s="163"/>
    </row>
    <row r="16" spans="1:28" s="332" customFormat="1" ht="75">
      <c r="A16" s="211" t="s">
        <v>999</v>
      </c>
      <c r="B16" s="476">
        <v>2015</v>
      </c>
      <c r="C16" s="442">
        <v>2016</v>
      </c>
      <c r="D16" s="476">
        <v>2017</v>
      </c>
      <c r="E16" s="442">
        <v>2018</v>
      </c>
      <c r="F16" s="476">
        <v>2019</v>
      </c>
      <c r="G16" s="272" t="s">
        <v>837</v>
      </c>
    </row>
    <row r="17" spans="1:24" s="332" customFormat="1">
      <c r="A17" s="144" t="s">
        <v>38</v>
      </c>
      <c r="B17" s="546">
        <f>R99</f>
        <v>67</v>
      </c>
      <c r="C17" s="546">
        <f t="shared" ref="C17:E17" si="7">S99</f>
        <v>76</v>
      </c>
      <c r="D17" s="546">
        <f t="shared" si="7"/>
        <v>63</v>
      </c>
      <c r="E17" s="546">
        <f t="shared" si="7"/>
        <v>59</v>
      </c>
      <c r="F17" s="371">
        <v>55</v>
      </c>
      <c r="G17" s="163"/>
      <c r="H17" s="125"/>
    </row>
    <row r="18" spans="1:24" s="332" customFormat="1">
      <c r="A18" s="410" t="s">
        <v>923</v>
      </c>
      <c r="B18" s="545">
        <f>SUM(R100,R102)</f>
        <v>8</v>
      </c>
      <c r="C18" s="545">
        <f t="shared" ref="C18:E18" si="8">SUM(S100,S102)</f>
        <v>12</v>
      </c>
      <c r="D18" s="545">
        <f t="shared" si="8"/>
        <v>11</v>
      </c>
      <c r="E18" s="545">
        <f t="shared" si="8"/>
        <v>9</v>
      </c>
      <c r="F18" s="371">
        <v>9</v>
      </c>
      <c r="G18" s="163"/>
    </row>
    <row r="19" spans="1:24" s="332" customFormat="1">
      <c r="A19" s="410" t="s">
        <v>10</v>
      </c>
      <c r="B19" s="545">
        <f>R101</f>
        <v>10</v>
      </c>
      <c r="C19" s="545">
        <f t="shared" ref="C19:E19" si="9">S101</f>
        <v>6</v>
      </c>
      <c r="D19" s="545">
        <f t="shared" si="9"/>
        <v>7</v>
      </c>
      <c r="E19" s="545">
        <f t="shared" si="9"/>
        <v>3</v>
      </c>
      <c r="F19" s="371">
        <v>7</v>
      </c>
      <c r="G19" s="163"/>
    </row>
    <row r="20" spans="1:24" s="332" customFormat="1">
      <c r="A20" s="410" t="s">
        <v>924</v>
      </c>
      <c r="B20" s="545">
        <f>SUM(R103,R104)</f>
        <v>22</v>
      </c>
      <c r="C20" s="545">
        <f t="shared" ref="C20:E20" si="10">SUM(S103,S104)</f>
        <v>17</v>
      </c>
      <c r="D20" s="545">
        <f t="shared" si="10"/>
        <v>14</v>
      </c>
      <c r="E20" s="545">
        <f t="shared" si="10"/>
        <v>14</v>
      </c>
      <c r="F20" s="371">
        <v>16</v>
      </c>
      <c r="G20" s="163"/>
    </row>
    <row r="21" spans="1:24" s="332" customFormat="1">
      <c r="A21" s="410" t="s">
        <v>14</v>
      </c>
      <c r="B21" s="545">
        <f>R105</f>
        <v>11</v>
      </c>
      <c r="C21" s="545">
        <f t="shared" ref="C21:E21" si="11">S105</f>
        <v>19</v>
      </c>
      <c r="D21" s="545">
        <f t="shared" si="11"/>
        <v>7</v>
      </c>
      <c r="E21" s="545">
        <f t="shared" si="11"/>
        <v>9</v>
      </c>
      <c r="F21" s="371">
        <v>7</v>
      </c>
      <c r="G21" s="163"/>
    </row>
    <row r="22" spans="1:24" s="332" customFormat="1">
      <c r="A22" s="410" t="s">
        <v>925</v>
      </c>
      <c r="B22" s="545">
        <f>SUM(R106,R107)</f>
        <v>9</v>
      </c>
      <c r="C22" s="545">
        <f t="shared" ref="C22:E22" si="12">SUM(S106,S107)</f>
        <v>12</v>
      </c>
      <c r="D22" s="545">
        <f t="shared" si="12"/>
        <v>11</v>
      </c>
      <c r="E22" s="545">
        <f t="shared" si="12"/>
        <v>7</v>
      </c>
      <c r="F22" s="371">
        <v>12</v>
      </c>
      <c r="G22" s="163"/>
    </row>
    <row r="23" spans="1:24" s="332" customFormat="1">
      <c r="A23" s="410" t="s">
        <v>17</v>
      </c>
      <c r="B23" s="545">
        <f>R108</f>
        <v>7</v>
      </c>
      <c r="C23" s="545">
        <f t="shared" ref="C23:E23" si="13">S108</f>
        <v>10</v>
      </c>
      <c r="D23" s="545">
        <f t="shared" si="13"/>
        <v>13</v>
      </c>
      <c r="E23" s="545">
        <f t="shared" si="13"/>
        <v>17</v>
      </c>
      <c r="F23" s="371">
        <v>4</v>
      </c>
      <c r="G23" s="163"/>
    </row>
    <row r="24" spans="1:24" s="332" customFormat="1">
      <c r="A24" s="247" t="s">
        <v>1028</v>
      </c>
      <c r="B24" s="476">
        <v>2015</v>
      </c>
      <c r="C24" s="442">
        <v>2016</v>
      </c>
      <c r="D24" s="476">
        <v>2017</v>
      </c>
      <c r="E24" s="442">
        <v>2018</v>
      </c>
      <c r="F24" s="476">
        <v>2019</v>
      </c>
      <c r="G24" s="247" t="s">
        <v>837</v>
      </c>
    </row>
    <row r="25" spans="1:24" s="332" customFormat="1">
      <c r="A25" s="144" t="s">
        <v>38</v>
      </c>
      <c r="B25" s="515">
        <f>R110</f>
        <v>-11</v>
      </c>
      <c r="C25" s="515">
        <f t="shared" ref="C25:E25" si="14">S110</f>
        <v>-13</v>
      </c>
      <c r="D25" s="515">
        <f t="shared" si="14"/>
        <v>-9</v>
      </c>
      <c r="E25" s="515">
        <f t="shared" si="14"/>
        <v>3</v>
      </c>
      <c r="F25" s="409">
        <v>-14</v>
      </c>
      <c r="G25" s="163"/>
    </row>
    <row r="26" spans="1:24" s="332" customFormat="1">
      <c r="A26" s="410" t="s">
        <v>923</v>
      </c>
      <c r="B26" s="513">
        <f>B10-B18</f>
        <v>1</v>
      </c>
      <c r="C26" s="513">
        <f t="shared" ref="C26:E26" si="15">C10-C18</f>
        <v>-6</v>
      </c>
      <c r="D26" s="513">
        <f t="shared" si="15"/>
        <v>-1</v>
      </c>
      <c r="E26" s="513">
        <f t="shared" si="15"/>
        <v>3</v>
      </c>
      <c r="F26" s="409">
        <v>-6</v>
      </c>
      <c r="G26" s="163"/>
    </row>
    <row r="27" spans="1:24" s="332" customFormat="1">
      <c r="A27" s="410" t="s">
        <v>10</v>
      </c>
      <c r="B27" s="513">
        <f t="shared" ref="B27:E31" si="16">B11-B19</f>
        <v>-2</v>
      </c>
      <c r="C27" s="513">
        <f t="shared" si="16"/>
        <v>0</v>
      </c>
      <c r="D27" s="513">
        <f t="shared" si="16"/>
        <v>-3</v>
      </c>
      <c r="E27" s="513">
        <f t="shared" si="16"/>
        <v>1</v>
      </c>
      <c r="F27" s="409">
        <v>-3</v>
      </c>
      <c r="G27" s="163"/>
    </row>
    <row r="28" spans="1:24" s="332" customFormat="1">
      <c r="A28" s="410" t="s">
        <v>924</v>
      </c>
      <c r="B28" s="513">
        <f t="shared" si="16"/>
        <v>-10</v>
      </c>
      <c r="C28" s="513">
        <f t="shared" si="16"/>
        <v>-1</v>
      </c>
      <c r="D28" s="513">
        <f t="shared" si="16"/>
        <v>-3</v>
      </c>
      <c r="E28" s="513">
        <f t="shared" si="16"/>
        <v>5</v>
      </c>
      <c r="F28" s="409">
        <v>-9</v>
      </c>
      <c r="G28" s="163"/>
    </row>
    <row r="29" spans="1:24" s="332" customFormat="1">
      <c r="A29" s="410" t="s">
        <v>14</v>
      </c>
      <c r="B29" s="513">
        <f t="shared" si="16"/>
        <v>0</v>
      </c>
      <c r="C29" s="513">
        <f t="shared" si="16"/>
        <v>-12</v>
      </c>
      <c r="D29" s="513">
        <f t="shared" si="16"/>
        <v>2</v>
      </c>
      <c r="E29" s="513">
        <f t="shared" si="16"/>
        <v>3</v>
      </c>
      <c r="F29" s="409">
        <v>3</v>
      </c>
      <c r="G29" s="163"/>
    </row>
    <row r="30" spans="1:24" s="332" customFormat="1">
      <c r="A30" s="410" t="s">
        <v>925</v>
      </c>
      <c r="B30" s="513">
        <f t="shared" si="16"/>
        <v>-7</v>
      </c>
      <c r="C30" s="513">
        <f t="shared" si="16"/>
        <v>-2</v>
      </c>
      <c r="D30" s="513">
        <f t="shared" si="16"/>
        <v>-1</v>
      </c>
      <c r="E30" s="513">
        <f t="shared" si="16"/>
        <v>-1</v>
      </c>
      <c r="F30" s="409">
        <v>-10</v>
      </c>
      <c r="G30" s="163"/>
    </row>
    <row r="31" spans="1:24" s="332" customFormat="1">
      <c r="A31" s="410" t="s">
        <v>17</v>
      </c>
      <c r="B31" s="513">
        <f t="shared" si="16"/>
        <v>7</v>
      </c>
      <c r="C31" s="513">
        <f t="shared" si="16"/>
        <v>8</v>
      </c>
      <c r="D31" s="513">
        <f t="shared" si="16"/>
        <v>-3</v>
      </c>
      <c r="E31" s="513">
        <f t="shared" si="16"/>
        <v>-8</v>
      </c>
      <c r="F31" s="409">
        <v>8</v>
      </c>
      <c r="G31" s="163"/>
    </row>
    <row r="32" spans="1:24" s="332" customFormat="1">
      <c r="X32" s="166"/>
    </row>
    <row r="33" spans="1:17" s="332" customFormat="1" ht="92.25">
      <c r="A33" s="211" t="s">
        <v>1029</v>
      </c>
      <c r="B33" s="301" t="s">
        <v>640</v>
      </c>
      <c r="C33" s="301" t="s">
        <v>821</v>
      </c>
      <c r="D33" s="301" t="s">
        <v>843</v>
      </c>
      <c r="E33" s="301" t="s">
        <v>867</v>
      </c>
      <c r="F33" s="415" t="s">
        <v>914</v>
      </c>
      <c r="G33" s="486"/>
      <c r="H33"/>
      <c r="I33"/>
      <c r="J33"/>
      <c r="K33"/>
      <c r="L33"/>
      <c r="M33"/>
    </row>
    <row r="34" spans="1:17" s="332" customFormat="1">
      <c r="A34" s="144" t="s">
        <v>779</v>
      </c>
      <c r="B34" s="518">
        <v>5</v>
      </c>
      <c r="C34" s="518">
        <v>6.3</v>
      </c>
      <c r="D34" s="518">
        <v>7.1</v>
      </c>
      <c r="E34" s="519">
        <v>6.9</v>
      </c>
      <c r="F34" s="413">
        <f>SUM(F35:F40)/1000000</f>
        <v>7.0639149999999997</v>
      </c>
      <c r="G34" s="486"/>
      <c r="H34" s="487"/>
    </row>
    <row r="35" spans="1:17" s="332" customFormat="1">
      <c r="A35" s="410" t="s">
        <v>923</v>
      </c>
      <c r="B35" s="549">
        <f>SUM(R123,R125)</f>
        <v>1143991</v>
      </c>
      <c r="C35" s="549">
        <f t="shared" ref="C35:E35" si="17">SUM(S123,S125)</f>
        <v>843628</v>
      </c>
      <c r="D35" s="549">
        <f t="shared" si="17"/>
        <v>1017698</v>
      </c>
      <c r="E35" s="549">
        <f t="shared" si="17"/>
        <v>1333368</v>
      </c>
      <c r="F35" s="414">
        <v>963583</v>
      </c>
      <c r="G35" s="486"/>
      <c r="H35" s="487"/>
    </row>
    <row r="36" spans="1:17" s="332" customFormat="1">
      <c r="A36" s="410" t="s">
        <v>35</v>
      </c>
      <c r="B36" s="549">
        <f>R124</f>
        <v>1346786</v>
      </c>
      <c r="C36" s="549">
        <f t="shared" ref="C36:E36" si="18">S124</f>
        <v>1005689</v>
      </c>
      <c r="D36" s="549">
        <f t="shared" si="18"/>
        <v>872260</v>
      </c>
      <c r="E36" s="549">
        <f t="shared" si="18"/>
        <v>939243</v>
      </c>
      <c r="F36" s="414">
        <v>374290</v>
      </c>
      <c r="G36" s="486"/>
      <c r="H36" s="487"/>
    </row>
    <row r="37" spans="1:17" s="332" customFormat="1">
      <c r="A37" s="410" t="s">
        <v>924</v>
      </c>
      <c r="B37" s="549">
        <f>SUM(R126,R127)</f>
        <v>1209634</v>
      </c>
      <c r="C37" s="549">
        <f t="shared" ref="C37:E37" si="19">SUM(S126,S127)</f>
        <v>1575723</v>
      </c>
      <c r="D37" s="549">
        <f t="shared" si="19"/>
        <v>2300885</v>
      </c>
      <c r="E37" s="549">
        <f t="shared" si="19"/>
        <v>2148967</v>
      </c>
      <c r="F37" s="414">
        <v>2169066</v>
      </c>
      <c r="G37" s="27"/>
      <c r="H37" s="164"/>
    </row>
    <row r="38" spans="1:17" s="332" customFormat="1">
      <c r="A38" s="410" t="s">
        <v>14</v>
      </c>
      <c r="B38" s="549">
        <f>R128</f>
        <v>487989</v>
      </c>
      <c r="C38" s="549">
        <f t="shared" ref="C38:E38" si="20">S128</f>
        <v>1605576</v>
      </c>
      <c r="D38" s="549">
        <f t="shared" si="20"/>
        <v>1316243</v>
      </c>
      <c r="E38" s="549">
        <f t="shared" si="20"/>
        <v>1299048</v>
      </c>
      <c r="F38" s="414">
        <v>1532484</v>
      </c>
      <c r="G38" s="273"/>
      <c r="H38" s="164"/>
    </row>
    <row r="39" spans="1:17" s="332" customFormat="1">
      <c r="A39" s="410" t="s">
        <v>925</v>
      </c>
      <c r="B39" s="549">
        <f>SUM(R129,R130)</f>
        <v>397616</v>
      </c>
      <c r="C39" s="549">
        <f t="shared" ref="C39:E39" si="21">SUM(S129,S130)</f>
        <v>632084</v>
      </c>
      <c r="D39" s="549">
        <f t="shared" si="21"/>
        <v>429428</v>
      </c>
      <c r="E39" s="549">
        <f t="shared" si="21"/>
        <v>294482</v>
      </c>
      <c r="F39" s="414">
        <v>939150</v>
      </c>
      <c r="G39" s="27"/>
      <c r="H39" s="164"/>
    </row>
    <row r="40" spans="1:17" s="332" customFormat="1">
      <c r="A40" s="410" t="s">
        <v>18</v>
      </c>
      <c r="B40" s="549">
        <f>R131</f>
        <v>402634</v>
      </c>
      <c r="C40" s="549">
        <f t="shared" ref="C40:E40" si="22">S131</f>
        <v>614947</v>
      </c>
      <c r="D40" s="549">
        <f t="shared" si="22"/>
        <v>1173620</v>
      </c>
      <c r="E40" s="549">
        <f t="shared" si="22"/>
        <v>852720</v>
      </c>
      <c r="F40" s="414">
        <v>1085342</v>
      </c>
      <c r="G40" s="27"/>
      <c r="H40" s="164"/>
    </row>
    <row r="41" spans="1:17" s="332" customFormat="1">
      <c r="A41" s="129"/>
      <c r="B41" s="274"/>
      <c r="C41" s="274"/>
      <c r="D41" s="274"/>
      <c r="E41" s="274"/>
      <c r="F41" s="274"/>
      <c r="G41" s="274"/>
      <c r="H41" s="274"/>
      <c r="I41" s="274"/>
      <c r="J41" s="274"/>
      <c r="K41" s="274"/>
      <c r="L41" s="275"/>
      <c r="M41" s="275"/>
      <c r="N41" s="275"/>
      <c r="O41" s="270"/>
      <c r="P41" s="27"/>
      <c r="Q41" s="165"/>
    </row>
    <row r="42" spans="1:17" s="332" customFormat="1">
      <c r="A42" s="247" t="s">
        <v>1030</v>
      </c>
      <c r="B42" s="301" t="s">
        <v>640</v>
      </c>
      <c r="C42" s="301" t="s">
        <v>821</v>
      </c>
      <c r="D42" s="301" t="s">
        <v>843</v>
      </c>
      <c r="E42" s="301" t="s">
        <v>867</v>
      </c>
      <c r="F42" s="415" t="s">
        <v>914</v>
      </c>
      <c r="G42" s="294"/>
      <c r="H42" s="361"/>
    </row>
    <row r="43" spans="1:17" s="332" customFormat="1">
      <c r="A43" s="144" t="s">
        <v>38</v>
      </c>
      <c r="B43" s="511">
        <f>R134</f>
        <v>110</v>
      </c>
      <c r="C43" s="511">
        <f t="shared" ref="C43:E43" si="23">S134</f>
        <v>135</v>
      </c>
      <c r="D43" s="511">
        <f t="shared" si="23"/>
        <v>138</v>
      </c>
      <c r="E43" s="511">
        <f t="shared" si="23"/>
        <v>116</v>
      </c>
      <c r="F43" s="430">
        <f>SUM(F44:F49)</f>
        <v>161</v>
      </c>
      <c r="G43" s="295"/>
      <c r="H43" s="166"/>
    </row>
    <row r="44" spans="1:17" s="332" customFormat="1">
      <c r="A44" s="410" t="s">
        <v>923</v>
      </c>
      <c r="B44" s="513">
        <f>SUM(R135,R137)</f>
        <v>26</v>
      </c>
      <c r="C44" s="513">
        <f t="shared" ref="C44:E44" si="24">SUM(S135,S137)</f>
        <v>23</v>
      </c>
      <c r="D44" s="513">
        <f t="shared" si="24"/>
        <v>18</v>
      </c>
      <c r="E44" s="513">
        <f t="shared" si="24"/>
        <v>16</v>
      </c>
      <c r="F44" s="410">
        <v>23</v>
      </c>
      <c r="H44" s="166"/>
    </row>
    <row r="45" spans="1:17" s="332" customFormat="1">
      <c r="A45" s="410" t="s">
        <v>35</v>
      </c>
      <c r="B45" s="513">
        <f>R136</f>
        <v>16</v>
      </c>
      <c r="C45" s="513">
        <f t="shared" ref="C45:E45" si="25">S136</f>
        <v>16</v>
      </c>
      <c r="D45" s="513">
        <f t="shared" si="25"/>
        <v>7</v>
      </c>
      <c r="E45" s="513">
        <f t="shared" si="25"/>
        <v>9</v>
      </c>
      <c r="F45" s="410">
        <v>11</v>
      </c>
      <c r="G45" s="3"/>
      <c r="H45" s="166"/>
    </row>
    <row r="46" spans="1:17" s="332" customFormat="1">
      <c r="A46" s="410" t="s">
        <v>924</v>
      </c>
      <c r="B46" s="513">
        <f>SUM(R138,R139)</f>
        <v>29</v>
      </c>
      <c r="C46" s="513">
        <f t="shared" ref="C46:E46" si="26">SUM(S138,S139)</f>
        <v>36</v>
      </c>
      <c r="D46" s="513">
        <f t="shared" si="26"/>
        <v>46</v>
      </c>
      <c r="E46" s="513">
        <f t="shared" si="26"/>
        <v>43</v>
      </c>
      <c r="F46" s="410">
        <v>39</v>
      </c>
    </row>
    <row r="47" spans="1:17" s="332" customFormat="1">
      <c r="A47" s="410" t="s">
        <v>14</v>
      </c>
      <c r="B47" s="513">
        <f>R140</f>
        <v>13</v>
      </c>
      <c r="C47" s="513">
        <f t="shared" ref="C47:E47" si="27">S140</f>
        <v>22</v>
      </c>
      <c r="D47" s="513">
        <f t="shared" si="27"/>
        <v>20</v>
      </c>
      <c r="E47" s="513">
        <f t="shared" si="27"/>
        <v>24</v>
      </c>
      <c r="F47" s="410">
        <v>35</v>
      </c>
    </row>
    <row r="48" spans="1:17" s="332" customFormat="1">
      <c r="A48" s="410" t="s">
        <v>925</v>
      </c>
      <c r="B48" s="513">
        <f>SUM(R141,R142)</f>
        <v>13</v>
      </c>
      <c r="C48" s="513">
        <f t="shared" ref="C48:E48" si="28">SUM(S141,S142)</f>
        <v>15</v>
      </c>
      <c r="D48" s="513">
        <f t="shared" si="28"/>
        <v>21</v>
      </c>
      <c r="E48" s="513">
        <f t="shared" si="28"/>
        <v>5</v>
      </c>
      <c r="F48" s="410">
        <v>29</v>
      </c>
    </row>
    <row r="49" spans="1:22" s="332" customFormat="1">
      <c r="A49" s="410" t="s">
        <v>18</v>
      </c>
      <c r="B49" s="513">
        <f>R143</f>
        <v>13</v>
      </c>
      <c r="C49" s="513">
        <f t="shared" ref="C49:E49" si="29">S143</f>
        <v>23</v>
      </c>
      <c r="D49" s="513">
        <f t="shared" si="29"/>
        <v>26</v>
      </c>
      <c r="E49" s="513">
        <f t="shared" si="29"/>
        <v>19</v>
      </c>
      <c r="F49" s="410">
        <v>24</v>
      </c>
    </row>
    <row r="50" spans="1:22" s="332" customFormat="1">
      <c r="A50" s="278" t="s">
        <v>866</v>
      </c>
      <c r="B50" s="274"/>
      <c r="C50" s="274"/>
      <c r="D50" s="274"/>
      <c r="E50" s="274"/>
      <c r="F50" s="274"/>
      <c r="G50" s="274"/>
      <c r="H50" s="274"/>
      <c r="I50" s="274"/>
      <c r="J50" s="274"/>
      <c r="K50" s="27"/>
      <c r="L50" s="27"/>
      <c r="M50" s="27"/>
      <c r="N50" s="27"/>
      <c r="O50" s="27"/>
      <c r="P50" s="27"/>
      <c r="Q50" s="27"/>
      <c r="R50" s="27"/>
      <c r="S50" s="279"/>
      <c r="T50" s="279"/>
      <c r="U50" s="279"/>
      <c r="V50" s="7"/>
    </row>
    <row r="51" spans="1:22" s="332" customFormat="1">
      <c r="A51" s="280" t="s">
        <v>836</v>
      </c>
      <c r="B51" s="27"/>
      <c r="C51" s="27"/>
      <c r="D51" s="27"/>
      <c r="E51" s="27"/>
      <c r="F51" s="27"/>
      <c r="G51" s="27"/>
      <c r="H51" s="27"/>
      <c r="I51" s="27"/>
      <c r="J51" s="27"/>
      <c r="K51" s="27"/>
      <c r="L51" s="27"/>
      <c r="M51" s="27"/>
      <c r="N51" s="27"/>
      <c r="O51" s="27"/>
      <c r="P51" s="27"/>
      <c r="Q51" s="27"/>
      <c r="R51" s="27"/>
      <c r="S51" s="27"/>
      <c r="T51" s="27"/>
      <c r="U51" s="27"/>
      <c r="V51" s="27"/>
    </row>
    <row r="52" spans="1:22" s="332" customFormat="1">
      <c r="A52" s="35" t="s">
        <v>938</v>
      </c>
      <c r="B52" s="27"/>
      <c r="C52" s="27"/>
      <c r="D52" s="27"/>
      <c r="E52" s="27"/>
      <c r="F52" s="27"/>
      <c r="G52" s="27"/>
      <c r="H52" s="27"/>
      <c r="I52" s="27"/>
      <c r="J52" s="27"/>
      <c r="K52" s="27"/>
      <c r="L52" s="27"/>
      <c r="M52" s="27"/>
      <c r="N52" s="27"/>
      <c r="O52" s="27"/>
      <c r="P52" s="27"/>
      <c r="Q52" s="27"/>
      <c r="R52" s="27"/>
      <c r="S52" s="27"/>
      <c r="T52" s="27"/>
      <c r="U52" s="27"/>
      <c r="V52" s="27"/>
    </row>
    <row r="53" spans="1:22" s="332" customFormat="1">
      <c r="A53" s="37" t="s">
        <v>646</v>
      </c>
    </row>
    <row r="54" spans="1:22" s="332" customFormat="1"/>
    <row r="55" spans="1:22" s="332" customFormat="1">
      <c r="A55" s="247" t="s">
        <v>1031</v>
      </c>
      <c r="B55" s="476">
        <v>2015</v>
      </c>
      <c r="C55" s="442">
        <v>2016</v>
      </c>
      <c r="D55" s="476">
        <v>2017</v>
      </c>
      <c r="E55" s="442">
        <v>2018</v>
      </c>
      <c r="F55" s="247">
        <v>2019</v>
      </c>
      <c r="G55" s="361"/>
      <c r="H55"/>
      <c r="I55"/>
      <c r="J55"/>
      <c r="K55"/>
      <c r="L55"/>
    </row>
    <row r="56" spans="1:22" s="331" customFormat="1">
      <c r="A56" s="474" t="s">
        <v>38</v>
      </c>
      <c r="B56" s="554">
        <f>R150</f>
        <v>3.881319469343851E-2</v>
      </c>
      <c r="C56" s="554">
        <f t="shared" ref="C56:E56" si="30">S150</f>
        <v>3.7999999999999999E-2</v>
      </c>
      <c r="D56" s="554">
        <f t="shared" si="30"/>
        <v>3.7999999999999999E-2</v>
      </c>
      <c r="E56" s="554">
        <f t="shared" si="30"/>
        <v>3.6999999999999998E-2</v>
      </c>
      <c r="F56" s="488">
        <v>3.3000000000000002E-2</v>
      </c>
      <c r="G56" s="361"/>
      <c r="H56"/>
      <c r="I56"/>
      <c r="J56"/>
      <c r="K56"/>
      <c r="L56"/>
    </row>
    <row r="57" spans="1:22" s="480" customFormat="1">
      <c r="A57" s="404" t="s">
        <v>926</v>
      </c>
      <c r="B57" s="555" t="s">
        <v>210</v>
      </c>
      <c r="C57" s="555" t="s">
        <v>210</v>
      </c>
      <c r="D57" s="555" t="s">
        <v>210</v>
      </c>
      <c r="E57" s="555" t="s">
        <v>210</v>
      </c>
      <c r="F57" s="387">
        <v>5.2999999999999999E-2</v>
      </c>
      <c r="G57" s="479"/>
      <c r="H57"/>
      <c r="I57"/>
      <c r="J57"/>
      <c r="K57"/>
      <c r="L57"/>
    </row>
    <row r="58" spans="1:22" s="480" customFormat="1">
      <c r="A58" s="404" t="s">
        <v>10</v>
      </c>
      <c r="B58" s="555" t="s">
        <v>210</v>
      </c>
      <c r="C58" s="555" t="s">
        <v>210</v>
      </c>
      <c r="D58" s="555" t="s">
        <v>210</v>
      </c>
      <c r="E58" s="555" t="s">
        <v>210</v>
      </c>
      <c r="F58" s="387">
        <v>4.5999999999999999E-2</v>
      </c>
      <c r="G58" s="479"/>
      <c r="H58"/>
      <c r="I58"/>
      <c r="J58"/>
      <c r="K58"/>
      <c r="L58"/>
    </row>
    <row r="59" spans="1:22" s="480" customFormat="1">
      <c r="A59" s="404" t="s">
        <v>924</v>
      </c>
      <c r="B59" s="555" t="s">
        <v>210</v>
      </c>
      <c r="C59" s="555" t="s">
        <v>210</v>
      </c>
      <c r="D59" s="555" t="s">
        <v>210</v>
      </c>
      <c r="E59" s="555" t="s">
        <v>210</v>
      </c>
      <c r="F59" s="387">
        <v>5.1999999999999998E-2</v>
      </c>
      <c r="G59" s="479"/>
      <c r="H59"/>
      <c r="I59"/>
      <c r="J59"/>
      <c r="K59"/>
      <c r="L59"/>
    </row>
    <row r="60" spans="1:22" s="480" customFormat="1">
      <c r="A60" s="404" t="s">
        <v>14</v>
      </c>
      <c r="B60" s="555" t="s">
        <v>210</v>
      </c>
      <c r="C60" s="555" t="s">
        <v>210</v>
      </c>
      <c r="D60" s="555" t="s">
        <v>210</v>
      </c>
      <c r="E60" s="555" t="s">
        <v>210</v>
      </c>
      <c r="F60" s="387">
        <v>0.02</v>
      </c>
      <c r="G60" s="479"/>
      <c r="H60"/>
      <c r="I60"/>
      <c r="J60"/>
      <c r="K60"/>
      <c r="L60"/>
    </row>
    <row r="61" spans="1:22" s="480" customFormat="1">
      <c r="A61" s="404" t="s">
        <v>925</v>
      </c>
      <c r="B61" s="555" t="s">
        <v>210</v>
      </c>
      <c r="C61" s="555" t="s">
        <v>210</v>
      </c>
      <c r="D61" s="555" t="s">
        <v>210</v>
      </c>
      <c r="E61" s="555" t="s">
        <v>210</v>
      </c>
      <c r="F61" s="387">
        <v>2.1999999999999999E-2</v>
      </c>
      <c r="G61" s="479"/>
      <c r="H61"/>
      <c r="I61"/>
      <c r="J61"/>
      <c r="K61"/>
      <c r="L61"/>
    </row>
    <row r="62" spans="1:22" s="480" customFormat="1">
      <c r="A62" s="404" t="s">
        <v>17</v>
      </c>
      <c r="B62" s="555" t="s">
        <v>210</v>
      </c>
      <c r="C62" s="555" t="s">
        <v>210</v>
      </c>
      <c r="D62" s="555" t="s">
        <v>210</v>
      </c>
      <c r="E62" s="555" t="s">
        <v>210</v>
      </c>
      <c r="F62" s="489">
        <v>2.8000000000000001E-2</v>
      </c>
      <c r="G62" s="479"/>
      <c r="H62"/>
      <c r="I62"/>
      <c r="J62"/>
      <c r="K62"/>
      <c r="L62"/>
    </row>
    <row r="63" spans="1:22" s="332" customFormat="1"/>
    <row r="64" spans="1:22" s="332" customFormat="1" ht="60">
      <c r="A64" s="406" t="s">
        <v>1000</v>
      </c>
      <c r="B64" s="476">
        <v>2015</v>
      </c>
      <c r="C64" s="442">
        <v>2016</v>
      </c>
      <c r="D64" s="476">
        <v>2017</v>
      </c>
      <c r="E64" s="442">
        <v>2018</v>
      </c>
      <c r="F64" s="247">
        <v>2019</v>
      </c>
      <c r="G64" s="247" t="s">
        <v>837</v>
      </c>
    </row>
    <row r="65" spans="1:31" s="332" customFormat="1">
      <c r="A65" s="474" t="s">
        <v>38</v>
      </c>
      <c r="B65" s="550">
        <f>R162</f>
        <v>866</v>
      </c>
      <c r="C65" s="550">
        <f t="shared" ref="C65:E65" si="31">S162</f>
        <v>849</v>
      </c>
      <c r="D65" s="550">
        <f t="shared" si="31"/>
        <v>843</v>
      </c>
      <c r="E65" s="550">
        <f t="shared" si="31"/>
        <v>837</v>
      </c>
      <c r="F65" s="371">
        <v>828</v>
      </c>
      <c r="G65" s="281"/>
    </row>
    <row r="66" spans="1:31" s="332" customFormat="1">
      <c r="A66" s="404" t="s">
        <v>923</v>
      </c>
      <c r="B66" s="551">
        <f>SUM(R163,R165)</f>
        <v>165</v>
      </c>
      <c r="C66" s="551">
        <f t="shared" ref="C66:E66" si="32">SUM(S163,S165)</f>
        <v>155</v>
      </c>
      <c r="D66" s="551">
        <f t="shared" si="32"/>
        <v>154</v>
      </c>
      <c r="E66" s="551">
        <f t="shared" si="32"/>
        <v>156</v>
      </c>
      <c r="F66" s="372">
        <v>153</v>
      </c>
      <c r="G66" s="163"/>
    </row>
    <row r="67" spans="1:31" s="332" customFormat="1">
      <c r="A67" s="404" t="s">
        <v>10</v>
      </c>
      <c r="B67" s="551">
        <f>R164</f>
        <v>96</v>
      </c>
      <c r="C67" s="551">
        <f t="shared" ref="C67:E67" si="33">S164</f>
        <v>93</v>
      </c>
      <c r="D67" s="551">
        <f t="shared" si="33"/>
        <v>90</v>
      </c>
      <c r="E67" s="551">
        <f t="shared" si="33"/>
        <v>89</v>
      </c>
      <c r="F67" s="372">
        <v>87</v>
      </c>
      <c r="G67" s="163"/>
    </row>
    <row r="68" spans="1:31" s="332" customFormat="1">
      <c r="A68" s="404" t="s">
        <v>924</v>
      </c>
      <c r="B68" s="551">
        <f>SUM(R166,R167)</f>
        <v>209</v>
      </c>
      <c r="C68" s="551">
        <f t="shared" ref="C68:E68" si="34">SUM(S166,S167)</f>
        <v>213</v>
      </c>
      <c r="D68" s="551">
        <f t="shared" si="34"/>
        <v>215</v>
      </c>
      <c r="E68" s="551">
        <f t="shared" si="34"/>
        <v>213</v>
      </c>
      <c r="F68" s="372">
        <v>208</v>
      </c>
      <c r="G68" s="163"/>
    </row>
    <row r="69" spans="1:31" s="332" customFormat="1">
      <c r="A69" s="404" t="s">
        <v>925</v>
      </c>
      <c r="B69" s="551">
        <f>SUM(R169,R170)</f>
        <v>151</v>
      </c>
      <c r="C69" s="551">
        <f t="shared" ref="C69:E69" si="35">SUM(S169,S170)</f>
        <v>150</v>
      </c>
      <c r="D69" s="551">
        <f t="shared" si="35"/>
        <v>151</v>
      </c>
      <c r="E69" s="551">
        <f t="shared" si="35"/>
        <v>150</v>
      </c>
      <c r="F69" s="372">
        <v>143</v>
      </c>
      <c r="G69" s="163"/>
    </row>
    <row r="70" spans="1:31" s="332" customFormat="1">
      <c r="A70" s="404" t="s">
        <v>14</v>
      </c>
      <c r="B70" s="551">
        <f>R168</f>
        <v>86</v>
      </c>
      <c r="C70" s="551">
        <f t="shared" ref="C70:E70" si="36">S168</f>
        <v>77</v>
      </c>
      <c r="D70" s="551">
        <f t="shared" si="36"/>
        <v>77</v>
      </c>
      <c r="E70" s="551">
        <f t="shared" si="36"/>
        <v>78</v>
      </c>
      <c r="F70" s="372">
        <v>80</v>
      </c>
      <c r="G70" s="163"/>
    </row>
    <row r="71" spans="1:31" s="332" customFormat="1">
      <c r="A71" s="404" t="s">
        <v>17</v>
      </c>
      <c r="B71" s="549">
        <f>R171</f>
        <v>159</v>
      </c>
      <c r="C71" s="549">
        <f t="shared" ref="C71:E71" si="37">S171</f>
        <v>161</v>
      </c>
      <c r="D71" s="549">
        <f t="shared" si="37"/>
        <v>156</v>
      </c>
      <c r="E71" s="549">
        <f t="shared" si="37"/>
        <v>151</v>
      </c>
      <c r="F71" s="455">
        <v>157</v>
      </c>
      <c r="G71" s="163"/>
    </row>
    <row r="72" spans="1:31" s="332" customFormat="1">
      <c r="A72" s="410"/>
      <c r="B72" s="410"/>
      <c r="C72" s="410"/>
      <c r="D72" s="410"/>
      <c r="E72" s="410"/>
      <c r="F72" s="217"/>
      <c r="G72" s="416"/>
      <c r="H72" s="416"/>
      <c r="I72" s="416"/>
      <c r="J72" s="416"/>
      <c r="K72" s="416"/>
      <c r="L72" s="417"/>
      <c r="M72" s="417"/>
      <c r="N72" s="361"/>
    </row>
    <row r="73" spans="1:31" s="332" customFormat="1" ht="45">
      <c r="A73" s="418" t="s">
        <v>0</v>
      </c>
      <c r="B73" s="552">
        <f>R173</f>
        <v>235</v>
      </c>
      <c r="C73" s="552">
        <f t="shared" ref="C73:E73" si="38">S173</f>
        <v>241</v>
      </c>
      <c r="D73" s="552">
        <f t="shared" si="38"/>
        <v>238</v>
      </c>
      <c r="E73" s="552">
        <f t="shared" si="38"/>
        <v>250</v>
      </c>
      <c r="F73" s="455">
        <v>254</v>
      </c>
      <c r="G73" s="361"/>
    </row>
    <row r="74" spans="1:31" s="332" customFormat="1" ht="60">
      <c r="A74" s="418" t="s">
        <v>1</v>
      </c>
      <c r="B74" s="552">
        <f>SUM(B66:B73)</f>
        <v>1101</v>
      </c>
      <c r="C74" s="552">
        <f t="shared" ref="C74:E74" si="39">SUM(C66:C73)</f>
        <v>1090</v>
      </c>
      <c r="D74" s="552">
        <f t="shared" si="39"/>
        <v>1081</v>
      </c>
      <c r="E74" s="552">
        <f t="shared" si="39"/>
        <v>1087</v>
      </c>
      <c r="F74" s="455">
        <v>1073</v>
      </c>
      <c r="G74" s="361"/>
    </row>
    <row r="75" spans="1:31" s="332" customFormat="1" ht="33" customHeight="1">
      <c r="A75" s="418" t="s">
        <v>2</v>
      </c>
      <c r="B75" s="553">
        <f>R176</f>
        <v>0.14039855072463769</v>
      </c>
      <c r="C75" s="553">
        <f t="shared" ref="C75:E75" si="40">S176</f>
        <v>0.13600000000000001</v>
      </c>
      <c r="D75" s="553">
        <f t="shared" si="40"/>
        <v>0.13</v>
      </c>
      <c r="E75" s="553">
        <f t="shared" si="40"/>
        <v>0.13</v>
      </c>
      <c r="F75" s="477">
        <v>0.124</v>
      </c>
      <c r="G75" s="361"/>
    </row>
    <row r="76" spans="1:31">
      <c r="B76" s="397"/>
      <c r="C76" s="397"/>
      <c r="D76" s="397"/>
      <c r="E76" s="397"/>
      <c r="AC76" s="164"/>
      <c r="AD76" s="133"/>
      <c r="AE76" s="166"/>
    </row>
    <row r="77" spans="1:31">
      <c r="A77" s="247" t="s">
        <v>937</v>
      </c>
      <c r="B77" s="476">
        <v>2015</v>
      </c>
      <c r="C77" s="442">
        <v>2016</v>
      </c>
      <c r="D77" s="476">
        <v>2017</v>
      </c>
      <c r="E77" s="442">
        <v>2018</v>
      </c>
      <c r="F77" s="247">
        <v>2019</v>
      </c>
      <c r="G77"/>
    </row>
    <row r="78" spans="1:31" ht="90">
      <c r="A78" s="146" t="s">
        <v>6</v>
      </c>
      <c r="B78" s="539">
        <v>1.4E-2</v>
      </c>
      <c r="C78" s="539">
        <v>1.7999999999999999E-2</v>
      </c>
      <c r="D78" s="539">
        <v>0.01</v>
      </c>
      <c r="E78" s="540">
        <v>0.02</v>
      </c>
      <c r="F78" s="267">
        <v>0.01</v>
      </c>
      <c r="G78"/>
    </row>
    <row r="79" spans="1:31" ht="90">
      <c r="A79" s="146" t="s">
        <v>7</v>
      </c>
      <c r="B79" s="537">
        <v>0.60784313725490191</v>
      </c>
      <c r="C79" s="537">
        <v>0.61199999999999999</v>
      </c>
      <c r="D79" s="537">
        <v>0.62</v>
      </c>
      <c r="E79" s="540">
        <v>0.64</v>
      </c>
      <c r="F79" s="267">
        <v>0.65300000000000002</v>
      </c>
      <c r="G79"/>
    </row>
    <row r="80" spans="1:31">
      <c r="A80" s="27"/>
      <c r="B80" s="388"/>
      <c r="C80" s="388"/>
      <c r="D80" s="388"/>
      <c r="E80" s="388"/>
      <c r="F80" s="270"/>
      <c r="G80"/>
    </row>
    <row r="81" spans="1:23" s="143" customFormat="1">
      <c r="A81" s="147" t="s">
        <v>778</v>
      </c>
      <c r="B81" s="476">
        <v>2015</v>
      </c>
      <c r="C81" s="442">
        <v>2016</v>
      </c>
      <c r="D81" s="476">
        <v>2017</v>
      </c>
      <c r="E81" s="442">
        <v>2018</v>
      </c>
      <c r="F81" s="247">
        <v>2019</v>
      </c>
      <c r="G81"/>
    </row>
    <row r="82" spans="1:23">
      <c r="A82" s="215" t="s">
        <v>3</v>
      </c>
      <c r="B82" s="513">
        <v>461</v>
      </c>
      <c r="C82" s="541">
        <v>431</v>
      </c>
      <c r="D82" s="541">
        <v>417</v>
      </c>
      <c r="E82" s="542">
        <v>402</v>
      </c>
      <c r="F82" s="159">
        <v>389</v>
      </c>
      <c r="G82"/>
    </row>
    <row r="83" spans="1:23">
      <c r="A83" s="215" t="s">
        <v>927</v>
      </c>
      <c r="B83" s="543">
        <v>2.7E-2</v>
      </c>
      <c r="C83" s="543">
        <v>2.5999999999999999E-2</v>
      </c>
      <c r="D83" s="543">
        <v>2.5000000000000001E-2</v>
      </c>
      <c r="E83" s="543">
        <v>2.4E-2</v>
      </c>
      <c r="F83" s="271">
        <v>2.3E-2</v>
      </c>
      <c r="G83"/>
    </row>
    <row r="85" spans="1:23" s="363" customFormat="1"/>
    <row r="87" spans="1:23" ht="60">
      <c r="A87" s="406" t="s">
        <v>773</v>
      </c>
      <c r="B87" s="405">
        <v>1999</v>
      </c>
      <c r="C87" s="405">
        <v>2000</v>
      </c>
      <c r="D87" s="405">
        <v>2001</v>
      </c>
      <c r="E87" s="405">
        <v>2002</v>
      </c>
      <c r="F87" s="405">
        <v>2003</v>
      </c>
      <c r="G87" s="405">
        <v>2004</v>
      </c>
      <c r="H87" s="405">
        <v>2005</v>
      </c>
      <c r="I87" s="405">
        <v>2006</v>
      </c>
      <c r="J87" s="405">
        <v>2007</v>
      </c>
      <c r="K87" s="405">
        <v>2008</v>
      </c>
      <c r="L87" s="405">
        <v>2009</v>
      </c>
      <c r="M87" s="405">
        <v>2010</v>
      </c>
      <c r="N87" s="405">
        <v>2011</v>
      </c>
      <c r="O87" s="405">
        <v>2012</v>
      </c>
      <c r="P87" s="405">
        <v>2013</v>
      </c>
      <c r="Q87" s="405">
        <v>2014</v>
      </c>
      <c r="R87" s="405">
        <v>2015</v>
      </c>
      <c r="S87" s="405">
        <v>2016</v>
      </c>
      <c r="T87" s="405">
        <v>2017</v>
      </c>
      <c r="U87" s="405">
        <v>2018</v>
      </c>
    </row>
    <row r="88" spans="1:23">
      <c r="A88" s="411" t="s">
        <v>38</v>
      </c>
      <c r="B88" s="403"/>
      <c r="C88" s="403">
        <v>141</v>
      </c>
      <c r="D88" s="403">
        <v>102</v>
      </c>
      <c r="E88" s="403">
        <v>94</v>
      </c>
      <c r="F88" s="403">
        <v>98</v>
      </c>
      <c r="G88" s="403">
        <v>66</v>
      </c>
      <c r="H88" s="403">
        <v>58</v>
      </c>
      <c r="I88" s="403">
        <v>68</v>
      </c>
      <c r="J88" s="403">
        <v>52</v>
      </c>
      <c r="K88" s="403">
        <v>69</v>
      </c>
      <c r="L88" s="403">
        <v>64</v>
      </c>
      <c r="M88" s="403">
        <v>62</v>
      </c>
      <c r="N88" s="403">
        <v>60</v>
      </c>
      <c r="O88" s="403">
        <v>66</v>
      </c>
      <c r="P88" s="403">
        <v>72</v>
      </c>
      <c r="Q88" s="403">
        <v>51</v>
      </c>
      <c r="R88" s="511">
        <v>56</v>
      </c>
      <c r="S88" s="511">
        <v>63</v>
      </c>
      <c r="T88" s="511">
        <v>54</v>
      </c>
      <c r="U88" s="512">
        <v>62</v>
      </c>
      <c r="V88" s="486"/>
      <c r="W88" s="487"/>
    </row>
    <row r="89" spans="1:23">
      <c r="A89" s="407" t="s">
        <v>9</v>
      </c>
      <c r="B89" s="404"/>
      <c r="C89" s="404">
        <v>20</v>
      </c>
      <c r="D89" s="404">
        <v>19</v>
      </c>
      <c r="E89" s="404">
        <v>9</v>
      </c>
      <c r="F89" s="404">
        <v>3</v>
      </c>
      <c r="G89" s="404">
        <v>7</v>
      </c>
      <c r="H89" s="404">
        <v>8</v>
      </c>
      <c r="I89" s="404">
        <v>4</v>
      </c>
      <c r="J89" s="404">
        <v>10</v>
      </c>
      <c r="K89" s="404">
        <v>11</v>
      </c>
      <c r="L89" s="404">
        <v>6</v>
      </c>
      <c r="M89" s="404">
        <v>3</v>
      </c>
      <c r="N89" s="404">
        <v>4</v>
      </c>
      <c r="O89" s="404">
        <v>4</v>
      </c>
      <c r="P89" s="404">
        <v>2</v>
      </c>
      <c r="Q89" s="404">
        <v>5</v>
      </c>
      <c r="R89" s="513">
        <v>3</v>
      </c>
      <c r="S89" s="513">
        <v>1</v>
      </c>
      <c r="T89" s="513">
        <v>4</v>
      </c>
      <c r="U89" s="512">
        <v>4</v>
      </c>
      <c r="V89" s="486"/>
      <c r="W89" s="487"/>
    </row>
    <row r="90" spans="1:23">
      <c r="A90" s="407" t="s">
        <v>10</v>
      </c>
      <c r="B90" s="404"/>
      <c r="C90" s="404">
        <v>21</v>
      </c>
      <c r="D90" s="404">
        <v>9</v>
      </c>
      <c r="E90" s="404">
        <v>6</v>
      </c>
      <c r="F90" s="404">
        <v>11</v>
      </c>
      <c r="G90" s="404">
        <v>6</v>
      </c>
      <c r="H90" s="404">
        <v>4</v>
      </c>
      <c r="I90" s="404">
        <v>4</v>
      </c>
      <c r="J90" s="404">
        <v>2</v>
      </c>
      <c r="K90" s="408" t="s">
        <v>210</v>
      </c>
      <c r="L90" s="404">
        <v>4</v>
      </c>
      <c r="M90" s="404">
        <v>5</v>
      </c>
      <c r="N90" s="404">
        <v>10</v>
      </c>
      <c r="O90" s="404">
        <v>7</v>
      </c>
      <c r="P90" s="404">
        <v>4</v>
      </c>
      <c r="Q90" s="404">
        <v>1</v>
      </c>
      <c r="R90" s="513">
        <v>8</v>
      </c>
      <c r="S90" s="513">
        <v>6</v>
      </c>
      <c r="T90" s="513">
        <v>4</v>
      </c>
      <c r="U90" s="512">
        <v>4</v>
      </c>
      <c r="V90" s="486"/>
      <c r="W90" s="487"/>
    </row>
    <row r="91" spans="1:23">
      <c r="A91" s="407" t="s">
        <v>11</v>
      </c>
      <c r="B91" s="404"/>
      <c r="C91" s="404">
        <v>13</v>
      </c>
      <c r="D91" s="404">
        <v>10</v>
      </c>
      <c r="E91" s="404">
        <v>7</v>
      </c>
      <c r="F91" s="404">
        <v>8</v>
      </c>
      <c r="G91" s="404">
        <v>2</v>
      </c>
      <c r="H91" s="404">
        <v>3</v>
      </c>
      <c r="I91" s="404">
        <v>9</v>
      </c>
      <c r="J91" s="404">
        <v>2</v>
      </c>
      <c r="K91" s="404">
        <v>4</v>
      </c>
      <c r="L91" s="404">
        <v>5</v>
      </c>
      <c r="M91" s="404">
        <v>4</v>
      </c>
      <c r="N91" s="404">
        <v>2</v>
      </c>
      <c r="O91" s="404">
        <v>4</v>
      </c>
      <c r="P91" s="404">
        <v>11</v>
      </c>
      <c r="Q91" s="404">
        <v>8</v>
      </c>
      <c r="R91" s="513">
        <v>6</v>
      </c>
      <c r="S91" s="513">
        <v>5</v>
      </c>
      <c r="T91" s="513">
        <v>6</v>
      </c>
      <c r="U91" s="512">
        <v>8</v>
      </c>
      <c r="V91" s="486"/>
      <c r="W91" s="487"/>
    </row>
    <row r="92" spans="1:23">
      <c r="A92" s="407" t="s">
        <v>12</v>
      </c>
      <c r="B92" s="404"/>
      <c r="C92" s="404">
        <v>11</v>
      </c>
      <c r="D92" s="404">
        <v>10</v>
      </c>
      <c r="E92" s="404">
        <v>12</v>
      </c>
      <c r="F92" s="404">
        <v>16</v>
      </c>
      <c r="G92" s="404">
        <v>9</v>
      </c>
      <c r="H92" s="404">
        <v>10</v>
      </c>
      <c r="I92" s="404">
        <v>17</v>
      </c>
      <c r="J92" s="404">
        <v>2</v>
      </c>
      <c r="K92" s="404">
        <v>5</v>
      </c>
      <c r="L92" s="404">
        <v>7</v>
      </c>
      <c r="M92" s="404">
        <v>6</v>
      </c>
      <c r="N92" s="404">
        <v>1</v>
      </c>
      <c r="O92" s="404">
        <v>4</v>
      </c>
      <c r="P92" s="404">
        <v>15</v>
      </c>
      <c r="Q92" s="404">
        <v>10</v>
      </c>
      <c r="R92" s="513">
        <v>7</v>
      </c>
      <c r="S92" s="513">
        <v>8</v>
      </c>
      <c r="T92" s="513">
        <v>2</v>
      </c>
      <c r="U92" s="512">
        <v>10</v>
      </c>
      <c r="V92" s="27"/>
      <c r="W92" s="164"/>
    </row>
    <row r="93" spans="1:23">
      <c r="A93" s="407" t="s">
        <v>13</v>
      </c>
      <c r="B93" s="404"/>
      <c r="C93" s="404">
        <v>10</v>
      </c>
      <c r="D93" s="404">
        <v>6</v>
      </c>
      <c r="E93" s="404">
        <v>13</v>
      </c>
      <c r="F93" s="404">
        <v>6</v>
      </c>
      <c r="G93" s="404">
        <v>7</v>
      </c>
      <c r="H93" s="404">
        <v>4</v>
      </c>
      <c r="I93" s="404">
        <v>6</v>
      </c>
      <c r="J93" s="404">
        <v>12</v>
      </c>
      <c r="K93" s="404">
        <v>17</v>
      </c>
      <c r="L93" s="404">
        <v>4</v>
      </c>
      <c r="M93" s="404">
        <v>8</v>
      </c>
      <c r="N93" s="404">
        <v>8</v>
      </c>
      <c r="O93" s="404">
        <v>8</v>
      </c>
      <c r="P93" s="404">
        <v>5</v>
      </c>
      <c r="Q93" s="404">
        <v>7</v>
      </c>
      <c r="R93" s="513">
        <v>5</v>
      </c>
      <c r="S93" s="513">
        <v>8</v>
      </c>
      <c r="T93" s="513">
        <v>9</v>
      </c>
      <c r="U93" s="512">
        <v>9</v>
      </c>
      <c r="V93" s="273"/>
      <c r="W93" s="164"/>
    </row>
    <row r="94" spans="1:23">
      <c r="A94" s="407" t="s">
        <v>14</v>
      </c>
      <c r="B94" s="404"/>
      <c r="C94" s="404">
        <v>21</v>
      </c>
      <c r="D94" s="404">
        <v>15</v>
      </c>
      <c r="E94" s="404">
        <v>8</v>
      </c>
      <c r="F94" s="404">
        <v>6</v>
      </c>
      <c r="G94" s="404">
        <v>7</v>
      </c>
      <c r="H94" s="404">
        <v>4</v>
      </c>
      <c r="I94" s="404">
        <v>10</v>
      </c>
      <c r="J94" s="404">
        <v>6</v>
      </c>
      <c r="K94" s="404">
        <v>17</v>
      </c>
      <c r="L94" s="404">
        <v>7</v>
      </c>
      <c r="M94" s="404">
        <v>10</v>
      </c>
      <c r="N94" s="404">
        <v>5</v>
      </c>
      <c r="O94" s="404">
        <v>10</v>
      </c>
      <c r="P94" s="404">
        <v>10</v>
      </c>
      <c r="Q94" s="404">
        <v>6</v>
      </c>
      <c r="R94" s="513">
        <v>11</v>
      </c>
      <c r="S94" s="513">
        <v>7</v>
      </c>
      <c r="T94" s="513">
        <v>9</v>
      </c>
      <c r="U94" s="512">
        <v>12</v>
      </c>
      <c r="V94" s="27"/>
      <c r="W94" s="164"/>
    </row>
    <row r="95" spans="1:23" s="397" customFormat="1">
      <c r="A95" s="407" t="s">
        <v>15</v>
      </c>
      <c r="B95" s="404"/>
      <c r="C95" s="404">
        <v>12</v>
      </c>
      <c r="D95" s="404">
        <v>9</v>
      </c>
      <c r="E95" s="404">
        <v>14</v>
      </c>
      <c r="F95" s="404">
        <v>7</v>
      </c>
      <c r="G95" s="404">
        <v>7</v>
      </c>
      <c r="H95" s="404">
        <v>8</v>
      </c>
      <c r="I95" s="404">
        <v>6</v>
      </c>
      <c r="J95" s="404">
        <v>9</v>
      </c>
      <c r="K95" s="404">
        <v>7</v>
      </c>
      <c r="L95" s="404">
        <v>9</v>
      </c>
      <c r="M95" s="404">
        <v>6</v>
      </c>
      <c r="N95" s="404">
        <v>4</v>
      </c>
      <c r="O95" s="404">
        <v>9</v>
      </c>
      <c r="P95" s="404">
        <v>5</v>
      </c>
      <c r="Q95" s="404">
        <v>2</v>
      </c>
      <c r="R95" s="513">
        <v>0</v>
      </c>
      <c r="S95" s="513">
        <v>3</v>
      </c>
      <c r="T95" s="513">
        <v>4</v>
      </c>
      <c r="U95" s="512">
        <v>1</v>
      </c>
      <c r="V95" s="27"/>
      <c r="W95" s="164"/>
    </row>
    <row r="96" spans="1:23" s="397" customFormat="1">
      <c r="A96" s="407" t="s">
        <v>16</v>
      </c>
      <c r="B96" s="404"/>
      <c r="C96" s="404">
        <v>10</v>
      </c>
      <c r="D96" s="404">
        <v>13</v>
      </c>
      <c r="E96" s="404">
        <v>13</v>
      </c>
      <c r="F96" s="404">
        <v>16</v>
      </c>
      <c r="G96" s="404">
        <v>9</v>
      </c>
      <c r="H96" s="404">
        <v>5</v>
      </c>
      <c r="I96" s="404">
        <v>3</v>
      </c>
      <c r="J96" s="404">
        <v>2</v>
      </c>
      <c r="K96" s="404">
        <v>3</v>
      </c>
      <c r="L96" s="404">
        <v>9</v>
      </c>
      <c r="M96" s="404">
        <v>3</v>
      </c>
      <c r="N96" s="404">
        <v>10</v>
      </c>
      <c r="O96" s="404">
        <v>5</v>
      </c>
      <c r="P96" s="404">
        <v>14</v>
      </c>
      <c r="Q96" s="404">
        <v>4</v>
      </c>
      <c r="R96" s="513">
        <v>2</v>
      </c>
      <c r="S96" s="513">
        <v>7</v>
      </c>
      <c r="T96" s="513">
        <v>6</v>
      </c>
      <c r="U96" s="512">
        <v>5</v>
      </c>
      <c r="V96" s="378"/>
      <c r="W96" s="385"/>
    </row>
    <row r="97" spans="1:24" s="397" customFormat="1">
      <c r="A97" s="407" t="s">
        <v>17</v>
      </c>
      <c r="B97" s="404"/>
      <c r="C97" s="404">
        <v>23</v>
      </c>
      <c r="D97" s="404">
        <v>8</v>
      </c>
      <c r="E97" s="404">
        <v>12</v>
      </c>
      <c r="F97" s="404">
        <v>25</v>
      </c>
      <c r="G97" s="404">
        <v>12</v>
      </c>
      <c r="H97" s="404">
        <v>12</v>
      </c>
      <c r="I97" s="404">
        <v>7</v>
      </c>
      <c r="J97" s="404">
        <v>7</v>
      </c>
      <c r="K97" s="404">
        <v>7</v>
      </c>
      <c r="L97" s="404">
        <v>13</v>
      </c>
      <c r="M97" s="404">
        <v>17</v>
      </c>
      <c r="N97" s="404">
        <v>16</v>
      </c>
      <c r="O97" s="404">
        <v>15</v>
      </c>
      <c r="P97" s="404">
        <v>6</v>
      </c>
      <c r="Q97" s="404">
        <v>8</v>
      </c>
      <c r="R97" s="513">
        <v>14</v>
      </c>
      <c r="S97" s="513">
        <v>18</v>
      </c>
      <c r="T97" s="513">
        <v>10</v>
      </c>
      <c r="U97" s="512">
        <v>9</v>
      </c>
      <c r="V97" s="378"/>
      <c r="W97" s="385"/>
    </row>
    <row r="98" spans="1:24" s="397" customFormat="1" ht="60">
      <c r="A98" s="406" t="s">
        <v>785</v>
      </c>
      <c r="B98" s="405">
        <v>1999</v>
      </c>
      <c r="C98" s="405">
        <v>2000</v>
      </c>
      <c r="D98" s="405">
        <v>2001</v>
      </c>
      <c r="E98" s="405">
        <v>2002</v>
      </c>
      <c r="F98" s="405">
        <v>2003</v>
      </c>
      <c r="G98" s="405">
        <v>2004</v>
      </c>
      <c r="H98" s="405">
        <v>2005</v>
      </c>
      <c r="I98" s="405">
        <v>2006</v>
      </c>
      <c r="J98" s="405">
        <v>2007</v>
      </c>
      <c r="K98" s="405">
        <v>2008</v>
      </c>
      <c r="L98" s="405">
        <v>2009</v>
      </c>
      <c r="M98" s="405">
        <v>2010</v>
      </c>
      <c r="N98" s="405">
        <v>2011</v>
      </c>
      <c r="O98" s="405">
        <v>2012</v>
      </c>
      <c r="P98" s="405">
        <v>2013</v>
      </c>
      <c r="Q98" s="405">
        <v>2014</v>
      </c>
      <c r="R98" s="405">
        <v>2015</v>
      </c>
      <c r="S98" s="405">
        <v>2016</v>
      </c>
      <c r="T98" s="405">
        <v>2017</v>
      </c>
      <c r="U98" s="405">
        <v>2018</v>
      </c>
      <c r="V98" s="378"/>
      <c r="W98" s="385"/>
    </row>
    <row r="99" spans="1:24" s="397" customFormat="1">
      <c r="A99" s="411" t="s">
        <v>38</v>
      </c>
      <c r="B99" s="403"/>
      <c r="C99" s="403">
        <v>118</v>
      </c>
      <c r="D99" s="403">
        <v>124</v>
      </c>
      <c r="E99" s="403">
        <v>125</v>
      </c>
      <c r="F99" s="403">
        <v>123</v>
      </c>
      <c r="G99" s="403">
        <v>101</v>
      </c>
      <c r="H99" s="403">
        <v>94</v>
      </c>
      <c r="I99" s="403">
        <v>97</v>
      </c>
      <c r="J99" s="403">
        <v>90</v>
      </c>
      <c r="K99" s="403">
        <v>62</v>
      </c>
      <c r="L99" s="403">
        <v>76</v>
      </c>
      <c r="M99" s="403">
        <v>74</v>
      </c>
      <c r="N99" s="403">
        <v>100</v>
      </c>
      <c r="O99" s="403">
        <v>87</v>
      </c>
      <c r="P99" s="403">
        <v>83</v>
      </c>
      <c r="Q99" s="403">
        <v>82</v>
      </c>
      <c r="R99" s="514">
        <v>67</v>
      </c>
      <c r="S99" s="514">
        <v>76</v>
      </c>
      <c r="T99" s="514">
        <v>63</v>
      </c>
      <c r="U99" s="512">
        <v>59</v>
      </c>
      <c r="V99" s="270"/>
      <c r="W99" s="27"/>
    </row>
    <row r="100" spans="1:24" s="397" customFormat="1">
      <c r="A100" s="407" t="s">
        <v>9</v>
      </c>
      <c r="B100" s="404"/>
      <c r="C100" s="404">
        <v>6</v>
      </c>
      <c r="D100" s="404">
        <v>12</v>
      </c>
      <c r="E100" s="404">
        <v>14</v>
      </c>
      <c r="F100" s="404">
        <v>11</v>
      </c>
      <c r="G100" s="404">
        <v>6</v>
      </c>
      <c r="H100" s="404">
        <v>11</v>
      </c>
      <c r="I100" s="404">
        <v>11</v>
      </c>
      <c r="J100" s="404">
        <v>10</v>
      </c>
      <c r="K100" s="404">
        <v>7</v>
      </c>
      <c r="L100" s="404">
        <v>9</v>
      </c>
      <c r="M100" s="404">
        <v>11</v>
      </c>
      <c r="N100" s="404">
        <v>8</v>
      </c>
      <c r="O100" s="404">
        <v>8</v>
      </c>
      <c r="P100" s="404">
        <v>10</v>
      </c>
      <c r="Q100" s="404">
        <v>10</v>
      </c>
      <c r="R100" s="513">
        <v>2</v>
      </c>
      <c r="S100" s="513">
        <v>6</v>
      </c>
      <c r="T100" s="513">
        <v>4</v>
      </c>
      <c r="U100" s="512">
        <v>4</v>
      </c>
      <c r="V100" s="294"/>
      <c r="W100"/>
    </row>
    <row r="101" spans="1:24" s="397" customFormat="1">
      <c r="A101" s="407" t="s">
        <v>10</v>
      </c>
      <c r="B101" s="404"/>
      <c r="C101" s="404">
        <v>14</v>
      </c>
      <c r="D101" s="404">
        <v>7</v>
      </c>
      <c r="E101" s="404">
        <v>10</v>
      </c>
      <c r="F101" s="404">
        <v>11</v>
      </c>
      <c r="G101" s="404">
        <v>11</v>
      </c>
      <c r="H101" s="404">
        <v>8</v>
      </c>
      <c r="I101" s="404">
        <v>11</v>
      </c>
      <c r="J101" s="404">
        <v>7</v>
      </c>
      <c r="K101" s="408" t="s">
        <v>210</v>
      </c>
      <c r="L101" s="404">
        <v>5</v>
      </c>
      <c r="M101" s="404">
        <v>6</v>
      </c>
      <c r="N101" s="404">
        <v>9</v>
      </c>
      <c r="O101" s="404">
        <v>4</v>
      </c>
      <c r="P101" s="404">
        <v>9</v>
      </c>
      <c r="Q101" s="404">
        <v>10</v>
      </c>
      <c r="R101" s="513">
        <v>10</v>
      </c>
      <c r="S101" s="513">
        <v>6</v>
      </c>
      <c r="T101" s="513">
        <v>7</v>
      </c>
      <c r="U101" s="512">
        <v>3</v>
      </c>
      <c r="V101" s="295"/>
      <c r="W101" s="166"/>
    </row>
    <row r="102" spans="1:24">
      <c r="A102" s="407" t="s">
        <v>11</v>
      </c>
      <c r="B102" s="404"/>
      <c r="C102" s="404">
        <v>23</v>
      </c>
      <c r="D102" s="404">
        <v>15</v>
      </c>
      <c r="E102" s="404">
        <v>16</v>
      </c>
      <c r="F102" s="404">
        <v>18</v>
      </c>
      <c r="G102" s="404">
        <v>13</v>
      </c>
      <c r="H102" s="404">
        <v>14</v>
      </c>
      <c r="I102" s="404">
        <v>2</v>
      </c>
      <c r="J102" s="404">
        <v>8</v>
      </c>
      <c r="K102" s="404">
        <v>5</v>
      </c>
      <c r="L102" s="404">
        <v>7</v>
      </c>
      <c r="M102" s="404">
        <v>7</v>
      </c>
      <c r="N102" s="404">
        <v>7</v>
      </c>
      <c r="O102" s="404">
        <v>8</v>
      </c>
      <c r="P102" s="404">
        <v>8</v>
      </c>
      <c r="Q102" s="404">
        <v>5</v>
      </c>
      <c r="R102" s="513">
        <v>6</v>
      </c>
      <c r="S102" s="513">
        <v>6</v>
      </c>
      <c r="T102" s="513">
        <v>7</v>
      </c>
      <c r="U102" s="512">
        <v>5</v>
      </c>
      <c r="W102" s="166"/>
    </row>
    <row r="103" spans="1:24">
      <c r="A103" s="407" t="s">
        <v>12</v>
      </c>
      <c r="B103" s="404"/>
      <c r="C103" s="404">
        <v>17</v>
      </c>
      <c r="D103" s="404">
        <v>11</v>
      </c>
      <c r="E103" s="404">
        <v>11</v>
      </c>
      <c r="F103" s="404">
        <v>16</v>
      </c>
      <c r="G103" s="404">
        <v>9</v>
      </c>
      <c r="H103" s="404">
        <v>7</v>
      </c>
      <c r="I103" s="404">
        <v>10</v>
      </c>
      <c r="J103" s="404">
        <v>16</v>
      </c>
      <c r="K103" s="404">
        <v>5</v>
      </c>
      <c r="L103" s="404">
        <v>13</v>
      </c>
      <c r="M103" s="404">
        <v>11</v>
      </c>
      <c r="N103" s="404">
        <v>14</v>
      </c>
      <c r="O103" s="404">
        <v>20</v>
      </c>
      <c r="P103" s="404">
        <v>4</v>
      </c>
      <c r="Q103" s="404">
        <v>14</v>
      </c>
      <c r="R103" s="513">
        <v>15</v>
      </c>
      <c r="S103" s="513">
        <v>15</v>
      </c>
      <c r="T103" s="513">
        <v>9</v>
      </c>
      <c r="U103" s="512">
        <v>7</v>
      </c>
      <c r="V103" s="3"/>
      <c r="W103" s="166"/>
      <c r="X103" s="125"/>
    </row>
    <row r="104" spans="1:24">
      <c r="A104" s="407" t="s">
        <v>13</v>
      </c>
      <c r="B104" s="404"/>
      <c r="C104" s="404">
        <v>11</v>
      </c>
      <c r="D104" s="404">
        <v>16</v>
      </c>
      <c r="E104" s="404">
        <v>11</v>
      </c>
      <c r="F104" s="404">
        <v>13</v>
      </c>
      <c r="G104" s="404">
        <v>14</v>
      </c>
      <c r="H104" s="404">
        <v>8</v>
      </c>
      <c r="I104" s="404">
        <v>7</v>
      </c>
      <c r="J104" s="404">
        <v>5</v>
      </c>
      <c r="K104" s="404">
        <v>9</v>
      </c>
      <c r="L104" s="404">
        <v>6</v>
      </c>
      <c r="M104" s="404">
        <v>9</v>
      </c>
      <c r="N104" s="404">
        <v>10</v>
      </c>
      <c r="O104" s="404">
        <v>5</v>
      </c>
      <c r="P104" s="404">
        <v>13</v>
      </c>
      <c r="Q104" s="404">
        <v>13</v>
      </c>
      <c r="R104" s="513">
        <v>7</v>
      </c>
      <c r="S104" s="513">
        <v>2</v>
      </c>
      <c r="T104" s="513">
        <v>5</v>
      </c>
      <c r="U104" s="512">
        <v>7</v>
      </c>
    </row>
    <row r="105" spans="1:24">
      <c r="A105" s="407" t="s">
        <v>14</v>
      </c>
      <c r="B105" s="404"/>
      <c r="C105" s="404">
        <v>4</v>
      </c>
      <c r="D105" s="404">
        <v>17</v>
      </c>
      <c r="E105" s="404">
        <v>4</v>
      </c>
      <c r="F105" s="404">
        <v>5</v>
      </c>
      <c r="G105" s="404">
        <v>11</v>
      </c>
      <c r="H105" s="404">
        <v>10</v>
      </c>
      <c r="I105" s="404">
        <v>10</v>
      </c>
      <c r="J105" s="404">
        <v>9</v>
      </c>
      <c r="K105" s="404">
        <v>9</v>
      </c>
      <c r="L105" s="404">
        <v>8</v>
      </c>
      <c r="M105" s="404">
        <v>9</v>
      </c>
      <c r="N105" s="404">
        <v>8</v>
      </c>
      <c r="O105" s="404">
        <v>8</v>
      </c>
      <c r="P105" s="404">
        <v>11</v>
      </c>
      <c r="Q105" s="404">
        <v>17</v>
      </c>
      <c r="R105" s="513">
        <v>11</v>
      </c>
      <c r="S105" s="513">
        <v>19</v>
      </c>
      <c r="T105" s="513">
        <v>7</v>
      </c>
      <c r="U105" s="512">
        <v>9</v>
      </c>
    </row>
    <row r="106" spans="1:24">
      <c r="A106" s="407" t="s">
        <v>15</v>
      </c>
      <c r="B106" s="404"/>
      <c r="C106" s="404">
        <v>7</v>
      </c>
      <c r="D106" s="404">
        <v>7</v>
      </c>
      <c r="E106" s="404">
        <v>11</v>
      </c>
      <c r="F106" s="404">
        <v>15</v>
      </c>
      <c r="G106" s="404">
        <v>13</v>
      </c>
      <c r="H106" s="404">
        <v>7</v>
      </c>
      <c r="I106" s="404">
        <v>13</v>
      </c>
      <c r="J106" s="404">
        <v>12</v>
      </c>
      <c r="K106" s="404">
        <v>5</v>
      </c>
      <c r="L106" s="404">
        <v>7</v>
      </c>
      <c r="M106" s="404">
        <v>6</v>
      </c>
      <c r="N106" s="404">
        <v>9</v>
      </c>
      <c r="O106" s="404">
        <v>15</v>
      </c>
      <c r="P106" s="404">
        <v>6</v>
      </c>
      <c r="Q106" s="404">
        <v>8</v>
      </c>
      <c r="R106" s="513">
        <v>5</v>
      </c>
      <c r="S106" s="513">
        <v>3</v>
      </c>
      <c r="T106" s="513">
        <v>6</v>
      </c>
      <c r="U106" s="512">
        <v>6</v>
      </c>
    </row>
    <row r="107" spans="1:24">
      <c r="A107" s="407" t="s">
        <v>16</v>
      </c>
      <c r="B107" s="404"/>
      <c r="C107" s="404">
        <v>12</v>
      </c>
      <c r="D107" s="404">
        <v>14</v>
      </c>
      <c r="E107" s="404">
        <v>21</v>
      </c>
      <c r="F107" s="404">
        <v>22</v>
      </c>
      <c r="G107" s="404">
        <v>12</v>
      </c>
      <c r="H107" s="404">
        <v>10</v>
      </c>
      <c r="I107" s="404">
        <v>26</v>
      </c>
      <c r="J107" s="404">
        <v>13</v>
      </c>
      <c r="K107" s="404">
        <v>8</v>
      </c>
      <c r="L107" s="404">
        <v>9</v>
      </c>
      <c r="M107" s="404">
        <v>7</v>
      </c>
      <c r="N107" s="404">
        <v>13</v>
      </c>
      <c r="O107" s="404">
        <v>11</v>
      </c>
      <c r="P107" s="404">
        <v>14</v>
      </c>
      <c r="Q107" s="404">
        <v>1</v>
      </c>
      <c r="R107" s="513">
        <v>4</v>
      </c>
      <c r="S107" s="513">
        <v>9</v>
      </c>
      <c r="T107" s="513">
        <v>5</v>
      </c>
      <c r="U107" s="512">
        <v>1</v>
      </c>
    </row>
    <row r="108" spans="1:24">
      <c r="A108" s="407" t="s">
        <v>17</v>
      </c>
      <c r="B108" s="404"/>
      <c r="C108" s="404">
        <v>24</v>
      </c>
      <c r="D108" s="404">
        <v>17</v>
      </c>
      <c r="E108" s="404">
        <v>27</v>
      </c>
      <c r="F108" s="404">
        <v>12</v>
      </c>
      <c r="G108" s="404">
        <v>12</v>
      </c>
      <c r="H108" s="404">
        <v>19</v>
      </c>
      <c r="I108" s="404">
        <v>10</v>
      </c>
      <c r="J108" s="404">
        <v>10</v>
      </c>
      <c r="K108" s="404">
        <v>2</v>
      </c>
      <c r="L108" s="404">
        <v>10</v>
      </c>
      <c r="M108" s="404">
        <v>9</v>
      </c>
      <c r="N108" s="404">
        <v>14</v>
      </c>
      <c r="O108" s="404">
        <v>8</v>
      </c>
      <c r="P108" s="404">
        <v>8</v>
      </c>
      <c r="Q108" s="404">
        <v>4</v>
      </c>
      <c r="R108" s="513">
        <v>7</v>
      </c>
      <c r="S108" s="513">
        <v>10</v>
      </c>
      <c r="T108" s="513">
        <v>13</v>
      </c>
      <c r="U108" s="512">
        <v>17</v>
      </c>
      <c r="V108" s="396"/>
      <c r="W108" s="396"/>
    </row>
    <row r="109" spans="1:24">
      <c r="A109" s="406" t="s">
        <v>5</v>
      </c>
      <c r="B109" s="405">
        <v>1999</v>
      </c>
      <c r="C109" s="405">
        <v>2000</v>
      </c>
      <c r="D109" s="405">
        <v>2001</v>
      </c>
      <c r="E109" s="405">
        <v>2002</v>
      </c>
      <c r="F109" s="405">
        <v>2003</v>
      </c>
      <c r="G109" s="405">
        <v>2004</v>
      </c>
      <c r="H109" s="405">
        <v>2005</v>
      </c>
      <c r="I109" s="405">
        <v>2006</v>
      </c>
      <c r="J109" s="405">
        <v>2007</v>
      </c>
      <c r="K109" s="405">
        <v>2008</v>
      </c>
      <c r="L109" s="405">
        <v>2009</v>
      </c>
      <c r="M109" s="405">
        <v>2010</v>
      </c>
      <c r="N109" s="405">
        <v>2011</v>
      </c>
      <c r="O109" s="405">
        <v>2012</v>
      </c>
      <c r="P109" s="405">
        <v>2013</v>
      </c>
      <c r="Q109" s="405">
        <v>2014</v>
      </c>
      <c r="R109" s="405">
        <v>2015</v>
      </c>
      <c r="S109" s="405">
        <v>2016</v>
      </c>
      <c r="T109" s="405">
        <v>2017</v>
      </c>
      <c r="U109" s="405">
        <v>2018</v>
      </c>
      <c r="V109" s="396"/>
      <c r="W109" s="396"/>
    </row>
    <row r="110" spans="1:24" s="397" customFormat="1">
      <c r="A110" s="411" t="s">
        <v>38</v>
      </c>
      <c r="B110" s="403"/>
      <c r="C110" s="403">
        <v>23</v>
      </c>
      <c r="D110" s="403">
        <v>-22</v>
      </c>
      <c r="E110" s="403">
        <v>-31</v>
      </c>
      <c r="F110" s="403">
        <v>-25</v>
      </c>
      <c r="G110" s="403">
        <v>-35</v>
      </c>
      <c r="H110" s="403">
        <v>-36</v>
      </c>
      <c r="I110" s="403">
        <v>-29</v>
      </c>
      <c r="J110" s="403">
        <v>-38</v>
      </c>
      <c r="K110" s="403">
        <v>7</v>
      </c>
      <c r="L110" s="403">
        <v>-12</v>
      </c>
      <c r="M110" s="403">
        <v>-12</v>
      </c>
      <c r="N110" s="403">
        <v>-40</v>
      </c>
      <c r="O110" s="403">
        <v>-21</v>
      </c>
      <c r="P110" s="403">
        <v>-11</v>
      </c>
      <c r="Q110" s="403">
        <v>-31</v>
      </c>
      <c r="R110" s="515">
        <v>-11</v>
      </c>
      <c r="S110" s="515">
        <v>-13</v>
      </c>
      <c r="T110" s="515">
        <v>-9</v>
      </c>
      <c r="U110" s="512">
        <v>3</v>
      </c>
      <c r="V110" s="396"/>
      <c r="W110" s="396"/>
    </row>
    <row r="111" spans="1:24" s="397" customFormat="1">
      <c r="A111" s="407" t="s">
        <v>9</v>
      </c>
      <c r="B111" s="404"/>
      <c r="C111" s="404">
        <v>14</v>
      </c>
      <c r="D111" s="404">
        <v>7</v>
      </c>
      <c r="E111" s="404">
        <v>-5</v>
      </c>
      <c r="F111" s="404">
        <v>-8</v>
      </c>
      <c r="G111" s="404">
        <v>1</v>
      </c>
      <c r="H111" s="404">
        <v>-3</v>
      </c>
      <c r="I111" s="404">
        <v>-7</v>
      </c>
      <c r="J111" s="404">
        <v>0</v>
      </c>
      <c r="K111" s="404">
        <v>4</v>
      </c>
      <c r="L111" s="404">
        <v>-3</v>
      </c>
      <c r="M111" s="404">
        <v>-8</v>
      </c>
      <c r="N111" s="404">
        <v>-4</v>
      </c>
      <c r="O111" s="404">
        <v>-4</v>
      </c>
      <c r="P111" s="404">
        <v>-8</v>
      </c>
      <c r="Q111" s="404">
        <v>-5</v>
      </c>
      <c r="R111" s="516">
        <v>1</v>
      </c>
      <c r="S111" s="516">
        <v>-5</v>
      </c>
      <c r="T111" s="516">
        <v>0</v>
      </c>
      <c r="U111" s="512">
        <v>0</v>
      </c>
      <c r="V111" s="7"/>
      <c r="W111" s="223"/>
    </row>
    <row r="112" spans="1:24" s="397" customFormat="1">
      <c r="A112" s="407" t="s">
        <v>10</v>
      </c>
      <c r="B112" s="404"/>
      <c r="C112" s="404">
        <v>7</v>
      </c>
      <c r="D112" s="404">
        <v>2</v>
      </c>
      <c r="E112" s="404">
        <v>-4</v>
      </c>
      <c r="F112" s="404">
        <v>0</v>
      </c>
      <c r="G112" s="404">
        <v>-5</v>
      </c>
      <c r="H112" s="404">
        <v>-4</v>
      </c>
      <c r="I112" s="404">
        <v>-7</v>
      </c>
      <c r="J112" s="404">
        <v>-5</v>
      </c>
      <c r="K112" s="408" t="s">
        <v>210</v>
      </c>
      <c r="L112" s="404">
        <v>-1</v>
      </c>
      <c r="M112" s="404">
        <v>-1</v>
      </c>
      <c r="N112" s="404">
        <v>1</v>
      </c>
      <c r="O112" s="404">
        <v>3</v>
      </c>
      <c r="P112" s="404">
        <v>-5</v>
      </c>
      <c r="Q112" s="404">
        <v>-9</v>
      </c>
      <c r="R112" s="516">
        <v>-2</v>
      </c>
      <c r="S112" s="516">
        <v>0</v>
      </c>
      <c r="T112" s="516">
        <v>-3</v>
      </c>
      <c r="U112" s="512">
        <v>1</v>
      </c>
      <c r="V112" s="27"/>
      <c r="W112" s="223"/>
    </row>
    <row r="113" spans="1:24" s="397" customFormat="1">
      <c r="A113" s="407" t="s">
        <v>11</v>
      </c>
      <c r="B113" s="404"/>
      <c r="C113" s="404">
        <v>-10</v>
      </c>
      <c r="D113" s="404">
        <v>-5</v>
      </c>
      <c r="E113" s="404">
        <v>-9</v>
      </c>
      <c r="F113" s="404">
        <v>-10</v>
      </c>
      <c r="G113" s="404">
        <v>-11</v>
      </c>
      <c r="H113" s="404">
        <v>-11</v>
      </c>
      <c r="I113" s="404">
        <v>7</v>
      </c>
      <c r="J113" s="404">
        <v>-6</v>
      </c>
      <c r="K113" s="404">
        <v>-1</v>
      </c>
      <c r="L113" s="404">
        <v>-2</v>
      </c>
      <c r="M113" s="404">
        <v>-3</v>
      </c>
      <c r="N113" s="404">
        <v>-5</v>
      </c>
      <c r="O113" s="404">
        <v>-4</v>
      </c>
      <c r="P113" s="404">
        <v>3</v>
      </c>
      <c r="Q113" s="404">
        <v>3</v>
      </c>
      <c r="R113" s="516">
        <v>0</v>
      </c>
      <c r="S113" s="516">
        <v>-1</v>
      </c>
      <c r="T113" s="516">
        <v>-1</v>
      </c>
      <c r="U113" s="512">
        <v>3</v>
      </c>
      <c r="V113" s="27"/>
      <c r="W113" s="223"/>
    </row>
    <row r="114" spans="1:24" s="397" customFormat="1">
      <c r="A114" s="407" t="s">
        <v>12</v>
      </c>
      <c r="B114" s="404"/>
      <c r="C114" s="404">
        <v>-6</v>
      </c>
      <c r="D114" s="404">
        <v>-1</v>
      </c>
      <c r="E114" s="404">
        <v>1</v>
      </c>
      <c r="F114" s="404">
        <v>0</v>
      </c>
      <c r="G114" s="404">
        <v>0</v>
      </c>
      <c r="H114" s="404">
        <v>3</v>
      </c>
      <c r="I114" s="404">
        <v>7</v>
      </c>
      <c r="J114" s="404">
        <v>-14</v>
      </c>
      <c r="K114" s="404">
        <v>0</v>
      </c>
      <c r="L114" s="404">
        <v>-6</v>
      </c>
      <c r="M114" s="404">
        <v>-5</v>
      </c>
      <c r="N114" s="404">
        <v>-13</v>
      </c>
      <c r="O114" s="404">
        <v>-16</v>
      </c>
      <c r="P114" s="404">
        <v>11</v>
      </c>
      <c r="Q114" s="404">
        <v>-4</v>
      </c>
      <c r="R114" s="516">
        <v>-8</v>
      </c>
      <c r="S114" s="516">
        <v>-7</v>
      </c>
      <c r="T114" s="516">
        <v>-7</v>
      </c>
      <c r="U114" s="512">
        <v>3</v>
      </c>
      <c r="V114" s="223"/>
      <c r="W114" s="223"/>
    </row>
    <row r="115" spans="1:24" s="397" customFormat="1">
      <c r="A115" s="407" t="s">
        <v>13</v>
      </c>
      <c r="B115" s="404"/>
      <c r="C115" s="404">
        <v>-1</v>
      </c>
      <c r="D115" s="404">
        <v>-10</v>
      </c>
      <c r="E115" s="404">
        <v>2</v>
      </c>
      <c r="F115" s="404">
        <v>-7</v>
      </c>
      <c r="G115" s="404">
        <v>-7</v>
      </c>
      <c r="H115" s="404">
        <v>-4</v>
      </c>
      <c r="I115" s="404">
        <v>-1</v>
      </c>
      <c r="J115" s="404">
        <v>7</v>
      </c>
      <c r="K115" s="404">
        <v>8</v>
      </c>
      <c r="L115" s="404">
        <v>-2</v>
      </c>
      <c r="M115" s="404">
        <v>-1</v>
      </c>
      <c r="N115" s="404">
        <v>-2</v>
      </c>
      <c r="O115" s="404">
        <v>3</v>
      </c>
      <c r="P115" s="404">
        <v>-8</v>
      </c>
      <c r="Q115" s="404">
        <v>-6</v>
      </c>
      <c r="R115" s="516">
        <v>-2</v>
      </c>
      <c r="S115" s="516">
        <v>6</v>
      </c>
      <c r="T115" s="516">
        <v>4</v>
      </c>
      <c r="U115" s="512">
        <v>2</v>
      </c>
      <c r="V115" s="223"/>
      <c r="W115" s="223"/>
    </row>
    <row r="116" spans="1:24">
      <c r="A116" s="407" t="s">
        <v>14</v>
      </c>
      <c r="B116" s="404"/>
      <c r="C116" s="404">
        <v>17</v>
      </c>
      <c r="D116" s="404">
        <v>-2</v>
      </c>
      <c r="E116" s="404">
        <v>4</v>
      </c>
      <c r="F116" s="404">
        <v>1</v>
      </c>
      <c r="G116" s="404">
        <v>-4</v>
      </c>
      <c r="H116" s="404">
        <v>-6</v>
      </c>
      <c r="I116" s="404">
        <v>0</v>
      </c>
      <c r="J116" s="404">
        <v>-3</v>
      </c>
      <c r="K116" s="404">
        <v>8</v>
      </c>
      <c r="L116" s="404">
        <v>-1</v>
      </c>
      <c r="M116" s="404">
        <v>1</v>
      </c>
      <c r="N116" s="404">
        <v>-3</v>
      </c>
      <c r="O116" s="404">
        <v>2</v>
      </c>
      <c r="P116" s="404">
        <v>-1</v>
      </c>
      <c r="Q116" s="404">
        <v>-11</v>
      </c>
      <c r="R116" s="516">
        <v>0</v>
      </c>
      <c r="S116" s="516">
        <v>-12</v>
      </c>
      <c r="T116" s="516">
        <v>2</v>
      </c>
      <c r="U116" s="512">
        <v>3</v>
      </c>
      <c r="V116"/>
    </row>
    <row r="117" spans="1:24">
      <c r="A117" s="407" t="s">
        <v>15</v>
      </c>
      <c r="B117" s="404"/>
      <c r="C117" s="404">
        <v>5</v>
      </c>
      <c r="D117" s="404">
        <v>2</v>
      </c>
      <c r="E117" s="404">
        <v>3</v>
      </c>
      <c r="F117" s="404">
        <v>-8</v>
      </c>
      <c r="G117" s="404">
        <v>-6</v>
      </c>
      <c r="H117" s="404">
        <v>1</v>
      </c>
      <c r="I117" s="404">
        <v>-7</v>
      </c>
      <c r="J117" s="404">
        <v>-3</v>
      </c>
      <c r="K117" s="404">
        <v>2</v>
      </c>
      <c r="L117" s="404">
        <v>2</v>
      </c>
      <c r="M117" s="404">
        <v>0</v>
      </c>
      <c r="N117" s="404">
        <v>-5</v>
      </c>
      <c r="O117" s="404">
        <v>-6</v>
      </c>
      <c r="P117" s="404">
        <v>-1</v>
      </c>
      <c r="Q117" s="404">
        <v>-6</v>
      </c>
      <c r="R117" s="516">
        <v>-5</v>
      </c>
      <c r="S117" s="516">
        <v>0</v>
      </c>
      <c r="T117" s="516">
        <v>-2</v>
      </c>
      <c r="U117" s="517">
        <v>-5</v>
      </c>
      <c r="V117"/>
      <c r="W117" s="224"/>
    </row>
    <row r="118" spans="1:24">
      <c r="A118" s="407" t="s">
        <v>16</v>
      </c>
      <c r="B118" s="404"/>
      <c r="C118" s="404">
        <v>-2</v>
      </c>
      <c r="D118" s="404">
        <v>-1</v>
      </c>
      <c r="E118" s="404">
        <v>-8</v>
      </c>
      <c r="F118" s="404">
        <v>-6</v>
      </c>
      <c r="G118" s="404">
        <v>-3</v>
      </c>
      <c r="H118" s="404">
        <v>-5</v>
      </c>
      <c r="I118" s="404">
        <v>-23</v>
      </c>
      <c r="J118" s="404">
        <v>-11</v>
      </c>
      <c r="K118" s="404">
        <v>-5</v>
      </c>
      <c r="L118" s="404">
        <v>0</v>
      </c>
      <c r="M118" s="404">
        <v>-4</v>
      </c>
      <c r="N118" s="404">
        <v>-3</v>
      </c>
      <c r="O118" s="404">
        <v>-6</v>
      </c>
      <c r="P118" s="404">
        <v>0</v>
      </c>
      <c r="Q118" s="404">
        <v>3</v>
      </c>
      <c r="R118" s="516">
        <v>-2</v>
      </c>
      <c r="S118" s="516">
        <v>-2</v>
      </c>
      <c r="T118" s="516">
        <v>1</v>
      </c>
      <c r="U118" s="512">
        <v>4</v>
      </c>
      <c r="V118"/>
    </row>
    <row r="119" spans="1:24">
      <c r="A119" s="407" t="s">
        <v>17</v>
      </c>
      <c r="B119" s="404"/>
      <c r="C119" s="404">
        <v>-1</v>
      </c>
      <c r="D119" s="404">
        <v>-9</v>
      </c>
      <c r="E119" s="404">
        <v>-15</v>
      </c>
      <c r="F119" s="404">
        <v>13</v>
      </c>
      <c r="G119" s="404">
        <v>0</v>
      </c>
      <c r="H119" s="404">
        <v>-7</v>
      </c>
      <c r="I119" s="404">
        <v>-3</v>
      </c>
      <c r="J119" s="404">
        <v>-3</v>
      </c>
      <c r="K119" s="404">
        <v>5</v>
      </c>
      <c r="L119" s="404">
        <v>3</v>
      </c>
      <c r="M119" s="404">
        <v>8</v>
      </c>
      <c r="N119" s="404">
        <v>2</v>
      </c>
      <c r="O119" s="404">
        <v>7</v>
      </c>
      <c r="P119" s="404">
        <v>-2</v>
      </c>
      <c r="Q119" s="404">
        <v>4</v>
      </c>
      <c r="R119" s="516">
        <v>7</v>
      </c>
      <c r="S119" s="516">
        <v>8</v>
      </c>
      <c r="T119" s="516">
        <v>-3</v>
      </c>
      <c r="U119" s="517">
        <v>-8</v>
      </c>
      <c r="V119"/>
    </row>
    <row r="120" spans="1:24">
      <c r="V120"/>
      <c r="X120" s="166"/>
    </row>
    <row r="121" spans="1:24" ht="92.25">
      <c r="A121" s="211" t="s">
        <v>995</v>
      </c>
      <c r="B121" s="247" t="s">
        <v>19</v>
      </c>
      <c r="C121" s="247" t="s">
        <v>20</v>
      </c>
      <c r="D121" s="247" t="s">
        <v>21</v>
      </c>
      <c r="E121" s="247" t="s">
        <v>22</v>
      </c>
      <c r="F121" s="247" t="s">
        <v>23</v>
      </c>
      <c r="G121" s="247" t="s">
        <v>24</v>
      </c>
      <c r="H121" s="247" t="s">
        <v>25</v>
      </c>
      <c r="I121" s="247" t="s">
        <v>26</v>
      </c>
      <c r="J121" s="247" t="s">
        <v>27</v>
      </c>
      <c r="K121" s="247" t="s">
        <v>28</v>
      </c>
      <c r="L121" s="247" t="s">
        <v>29</v>
      </c>
      <c r="M121" s="247" t="s">
        <v>30</v>
      </c>
      <c r="N121" s="247" t="s">
        <v>31</v>
      </c>
      <c r="O121" s="247" t="s">
        <v>32</v>
      </c>
      <c r="P121" s="247" t="s">
        <v>33</v>
      </c>
      <c r="Q121" s="247" t="s">
        <v>34</v>
      </c>
      <c r="R121" s="247" t="s">
        <v>640</v>
      </c>
      <c r="S121" s="247" t="s">
        <v>821</v>
      </c>
      <c r="T121" s="247" t="s">
        <v>843</v>
      </c>
      <c r="U121" s="247" t="s">
        <v>867</v>
      </c>
      <c r="V121"/>
    </row>
    <row r="122" spans="1:24">
      <c r="A122" s="395" t="s">
        <v>779</v>
      </c>
      <c r="B122" s="392">
        <v>5.0999999999999996</v>
      </c>
      <c r="C122" s="392">
        <v>6.6</v>
      </c>
      <c r="D122" s="392">
        <v>5.7</v>
      </c>
      <c r="E122" s="392">
        <v>5.3</v>
      </c>
      <c r="F122" s="392">
        <v>4.8</v>
      </c>
      <c r="G122" s="392">
        <v>4.7</v>
      </c>
      <c r="H122" s="392">
        <v>4.3</v>
      </c>
      <c r="I122" s="392">
        <v>4.9000000000000004</v>
      </c>
      <c r="J122" s="392">
        <v>4.4000000000000004</v>
      </c>
      <c r="K122" s="392">
        <v>4.0999999999999996</v>
      </c>
      <c r="L122" s="392">
        <v>8.5</v>
      </c>
      <c r="M122" s="392">
        <v>6.2</v>
      </c>
      <c r="N122" s="392">
        <v>5.2</v>
      </c>
      <c r="O122" s="392">
        <v>5.5</v>
      </c>
      <c r="P122" s="392">
        <v>7.6</v>
      </c>
      <c r="Q122" s="393">
        <v>1.6</v>
      </c>
      <c r="R122" s="518">
        <v>5</v>
      </c>
      <c r="S122" s="518">
        <v>6.3</v>
      </c>
      <c r="T122" s="518">
        <v>7.1</v>
      </c>
      <c r="U122" s="519">
        <v>6.9</v>
      </c>
      <c r="V122"/>
    </row>
    <row r="123" spans="1:24">
      <c r="A123" s="390" t="s">
        <v>9</v>
      </c>
      <c r="B123" s="391" t="s">
        <v>210</v>
      </c>
      <c r="C123" s="391" t="s">
        <v>210</v>
      </c>
      <c r="D123" s="391" t="s">
        <v>210</v>
      </c>
      <c r="E123" s="391" t="s">
        <v>210</v>
      </c>
      <c r="F123" s="391" t="s">
        <v>210</v>
      </c>
      <c r="G123" s="391" t="s">
        <v>210</v>
      </c>
      <c r="H123" s="391" t="s">
        <v>210</v>
      </c>
      <c r="I123" s="391" t="s">
        <v>210</v>
      </c>
      <c r="J123" s="391" t="s">
        <v>210</v>
      </c>
      <c r="K123" s="391" t="s">
        <v>210</v>
      </c>
      <c r="L123" s="394">
        <v>764741</v>
      </c>
      <c r="M123" s="394">
        <v>1103674</v>
      </c>
      <c r="N123" s="394">
        <v>691119</v>
      </c>
      <c r="O123" s="394">
        <v>325567</v>
      </c>
      <c r="P123" s="394">
        <v>561084</v>
      </c>
      <c r="Q123" s="159">
        <v>153974</v>
      </c>
      <c r="R123" s="547">
        <v>427518</v>
      </c>
      <c r="S123" s="542">
        <v>452007</v>
      </c>
      <c r="T123" s="542">
        <v>197028</v>
      </c>
      <c r="U123" s="542">
        <v>1059449</v>
      </c>
      <c r="V123"/>
    </row>
    <row r="124" spans="1:24">
      <c r="A124" s="390" t="s">
        <v>35</v>
      </c>
      <c r="B124" s="391" t="s">
        <v>210</v>
      </c>
      <c r="C124" s="391" t="s">
        <v>210</v>
      </c>
      <c r="D124" s="391" t="s">
        <v>210</v>
      </c>
      <c r="E124" s="391" t="s">
        <v>210</v>
      </c>
      <c r="F124" s="391" t="s">
        <v>210</v>
      </c>
      <c r="G124" s="391" t="s">
        <v>210</v>
      </c>
      <c r="H124" s="391" t="s">
        <v>210</v>
      </c>
      <c r="I124" s="391" t="s">
        <v>210</v>
      </c>
      <c r="J124" s="391" t="s">
        <v>210</v>
      </c>
      <c r="K124" s="391" t="s">
        <v>210</v>
      </c>
      <c r="L124" s="394">
        <v>669392</v>
      </c>
      <c r="M124" s="394">
        <v>1079998</v>
      </c>
      <c r="N124" s="394">
        <v>299568</v>
      </c>
      <c r="O124" s="394">
        <v>835071</v>
      </c>
      <c r="P124" s="394">
        <v>609922</v>
      </c>
      <c r="Q124" s="159">
        <v>634824</v>
      </c>
      <c r="R124" s="547">
        <v>1346786</v>
      </c>
      <c r="S124" s="542">
        <v>1005689</v>
      </c>
      <c r="T124" s="542">
        <v>872260</v>
      </c>
      <c r="U124" s="542">
        <v>939243</v>
      </c>
      <c r="V124" s="374"/>
      <c r="W124" s="375"/>
    </row>
    <row r="125" spans="1:24">
      <c r="A125" s="390" t="s">
        <v>11</v>
      </c>
      <c r="B125" s="391" t="s">
        <v>210</v>
      </c>
      <c r="C125" s="391" t="s">
        <v>210</v>
      </c>
      <c r="D125" s="391" t="s">
        <v>210</v>
      </c>
      <c r="E125" s="391" t="s">
        <v>210</v>
      </c>
      <c r="F125" s="391" t="s">
        <v>210</v>
      </c>
      <c r="G125" s="391" t="s">
        <v>210</v>
      </c>
      <c r="H125" s="391" t="s">
        <v>210</v>
      </c>
      <c r="I125" s="391" t="s">
        <v>210</v>
      </c>
      <c r="J125" s="391" t="s">
        <v>210</v>
      </c>
      <c r="K125" s="391" t="s">
        <v>210</v>
      </c>
      <c r="L125" s="394">
        <v>542494</v>
      </c>
      <c r="M125" s="394">
        <v>492227</v>
      </c>
      <c r="N125" s="394">
        <v>618828</v>
      </c>
      <c r="O125" s="394">
        <v>445511</v>
      </c>
      <c r="P125" s="394">
        <v>1002288</v>
      </c>
      <c r="Q125" s="159">
        <v>261797</v>
      </c>
      <c r="R125" s="547">
        <v>716473</v>
      </c>
      <c r="S125" s="542">
        <v>391621</v>
      </c>
      <c r="T125" s="542">
        <v>820670</v>
      </c>
      <c r="U125" s="542">
        <v>273919</v>
      </c>
      <c r="V125" s="374"/>
      <c r="W125" s="375"/>
    </row>
    <row r="126" spans="1:24">
      <c r="A126" s="390" t="s">
        <v>36</v>
      </c>
      <c r="B126" s="391" t="s">
        <v>210</v>
      </c>
      <c r="C126" s="391" t="s">
        <v>210</v>
      </c>
      <c r="D126" s="391" t="s">
        <v>210</v>
      </c>
      <c r="E126" s="391" t="s">
        <v>210</v>
      </c>
      <c r="F126" s="391" t="s">
        <v>210</v>
      </c>
      <c r="G126" s="391" t="s">
        <v>210</v>
      </c>
      <c r="H126" s="391" t="s">
        <v>210</v>
      </c>
      <c r="I126" s="391" t="s">
        <v>210</v>
      </c>
      <c r="J126" s="391" t="s">
        <v>210</v>
      </c>
      <c r="K126" s="391" t="s">
        <v>210</v>
      </c>
      <c r="L126" s="394">
        <v>1453128</v>
      </c>
      <c r="M126" s="394">
        <v>312400</v>
      </c>
      <c r="N126" s="394">
        <v>823938</v>
      </c>
      <c r="O126" s="394">
        <v>1106747</v>
      </c>
      <c r="P126" s="394">
        <v>574217</v>
      </c>
      <c r="Q126" s="493" t="s">
        <v>997</v>
      </c>
      <c r="R126" s="547">
        <v>930001</v>
      </c>
      <c r="S126" s="548">
        <v>954412</v>
      </c>
      <c r="T126" s="548">
        <v>1213521</v>
      </c>
      <c r="U126" s="548">
        <v>1341652</v>
      </c>
      <c r="V126" s="374"/>
      <c r="W126" s="375"/>
    </row>
    <row r="127" spans="1:24">
      <c r="A127" s="390" t="s">
        <v>13</v>
      </c>
      <c r="B127" s="391" t="s">
        <v>210</v>
      </c>
      <c r="C127" s="391" t="s">
        <v>210</v>
      </c>
      <c r="D127" s="391" t="s">
        <v>210</v>
      </c>
      <c r="E127" s="391" t="s">
        <v>210</v>
      </c>
      <c r="F127" s="391" t="s">
        <v>210</v>
      </c>
      <c r="G127" s="391" t="s">
        <v>210</v>
      </c>
      <c r="H127" s="391" t="s">
        <v>210</v>
      </c>
      <c r="I127" s="391" t="s">
        <v>210</v>
      </c>
      <c r="J127" s="391" t="s">
        <v>210</v>
      </c>
      <c r="K127" s="391" t="s">
        <v>210</v>
      </c>
      <c r="L127" s="394">
        <v>916486</v>
      </c>
      <c r="M127" s="394">
        <v>1125656</v>
      </c>
      <c r="N127" s="394">
        <v>1008293</v>
      </c>
      <c r="O127" s="394">
        <v>806617</v>
      </c>
      <c r="P127" s="394">
        <v>975316</v>
      </c>
      <c r="Q127" s="159">
        <v>8000</v>
      </c>
      <c r="R127" s="547">
        <v>279633</v>
      </c>
      <c r="S127" s="542">
        <v>621311</v>
      </c>
      <c r="T127" s="542">
        <v>1087364</v>
      </c>
      <c r="U127" s="542">
        <v>807315</v>
      </c>
    </row>
    <row r="128" spans="1:24">
      <c r="A128" s="390" t="s">
        <v>14</v>
      </c>
      <c r="B128" s="391" t="s">
        <v>210</v>
      </c>
      <c r="C128" s="391" t="s">
        <v>210</v>
      </c>
      <c r="D128" s="391" t="s">
        <v>210</v>
      </c>
      <c r="E128" s="391" t="s">
        <v>210</v>
      </c>
      <c r="F128" s="391" t="s">
        <v>210</v>
      </c>
      <c r="G128" s="391" t="s">
        <v>210</v>
      </c>
      <c r="H128" s="391" t="s">
        <v>210</v>
      </c>
      <c r="I128" s="391" t="s">
        <v>210</v>
      </c>
      <c r="J128" s="391" t="s">
        <v>210</v>
      </c>
      <c r="K128" s="391" t="s">
        <v>210</v>
      </c>
      <c r="L128" s="394">
        <v>1009657</v>
      </c>
      <c r="M128" s="394">
        <v>928844</v>
      </c>
      <c r="N128" s="394">
        <v>531359</v>
      </c>
      <c r="O128" s="394">
        <v>662874</v>
      </c>
      <c r="P128" s="394">
        <v>2237268</v>
      </c>
      <c r="Q128" s="159">
        <v>385250</v>
      </c>
      <c r="R128" s="547">
        <v>487989</v>
      </c>
      <c r="S128" s="542">
        <v>1605576</v>
      </c>
      <c r="T128" s="542">
        <v>1316243</v>
      </c>
      <c r="U128" s="542">
        <v>1299048</v>
      </c>
    </row>
    <row r="129" spans="1:24" s="376" customFormat="1">
      <c r="A129" s="390" t="s">
        <v>15</v>
      </c>
      <c r="B129" s="391" t="s">
        <v>210</v>
      </c>
      <c r="C129" s="391" t="s">
        <v>210</v>
      </c>
      <c r="D129" s="391" t="s">
        <v>210</v>
      </c>
      <c r="E129" s="391" t="s">
        <v>210</v>
      </c>
      <c r="F129" s="391" t="s">
        <v>210</v>
      </c>
      <c r="G129" s="391" t="s">
        <v>210</v>
      </c>
      <c r="H129" s="391" t="s">
        <v>210</v>
      </c>
      <c r="I129" s="391" t="s">
        <v>210</v>
      </c>
      <c r="J129" s="391" t="s">
        <v>210</v>
      </c>
      <c r="K129" s="391" t="s">
        <v>210</v>
      </c>
      <c r="L129" s="394">
        <v>1357000</v>
      </c>
      <c r="M129" s="394">
        <v>289795</v>
      </c>
      <c r="N129" s="394">
        <v>187100</v>
      </c>
      <c r="O129" s="394">
        <v>218650</v>
      </c>
      <c r="P129" s="394">
        <v>49100</v>
      </c>
      <c r="Q129" s="493" t="s">
        <v>997</v>
      </c>
      <c r="R129" s="547">
        <v>32638</v>
      </c>
      <c r="S129" s="542">
        <v>68891</v>
      </c>
      <c r="T129" s="542">
        <v>18800</v>
      </c>
      <c r="U129" s="542">
        <v>35675</v>
      </c>
      <c r="V129" s="223"/>
      <c r="W129" s="223"/>
    </row>
    <row r="130" spans="1:24" s="376" customFormat="1">
      <c r="A130" s="390" t="s">
        <v>16</v>
      </c>
      <c r="B130" s="391" t="s">
        <v>210</v>
      </c>
      <c r="C130" s="391" t="s">
        <v>210</v>
      </c>
      <c r="D130" s="391" t="s">
        <v>210</v>
      </c>
      <c r="E130" s="391" t="s">
        <v>210</v>
      </c>
      <c r="F130" s="391" t="s">
        <v>210</v>
      </c>
      <c r="G130" s="391" t="s">
        <v>210</v>
      </c>
      <c r="H130" s="391" t="s">
        <v>210</v>
      </c>
      <c r="I130" s="391" t="s">
        <v>210</v>
      </c>
      <c r="J130" s="391" t="s">
        <v>210</v>
      </c>
      <c r="K130" s="391" t="s">
        <v>210</v>
      </c>
      <c r="L130" s="394">
        <v>417000</v>
      </c>
      <c r="M130" s="394">
        <v>450000</v>
      </c>
      <c r="N130" s="394">
        <v>505000</v>
      </c>
      <c r="O130" s="394">
        <v>432000</v>
      </c>
      <c r="P130" s="394">
        <v>506000</v>
      </c>
      <c r="Q130" s="159">
        <v>19000</v>
      </c>
      <c r="R130" s="547">
        <v>364978</v>
      </c>
      <c r="S130" s="542">
        <v>563193</v>
      </c>
      <c r="T130" s="542">
        <v>410628</v>
      </c>
      <c r="U130" s="542">
        <v>258807</v>
      </c>
      <c r="V130" s="223"/>
      <c r="W130" s="223"/>
    </row>
    <row r="131" spans="1:24" s="376" customFormat="1">
      <c r="A131" s="390" t="s">
        <v>18</v>
      </c>
      <c r="B131" s="391" t="s">
        <v>210</v>
      </c>
      <c r="C131" s="391" t="s">
        <v>210</v>
      </c>
      <c r="D131" s="391" t="s">
        <v>210</v>
      </c>
      <c r="E131" s="391" t="s">
        <v>210</v>
      </c>
      <c r="F131" s="391" t="s">
        <v>210</v>
      </c>
      <c r="G131" s="391" t="s">
        <v>210</v>
      </c>
      <c r="H131" s="391" t="s">
        <v>210</v>
      </c>
      <c r="I131" s="391" t="s">
        <v>210</v>
      </c>
      <c r="J131" s="391" t="s">
        <v>210</v>
      </c>
      <c r="K131" s="391" t="s">
        <v>210</v>
      </c>
      <c r="L131" s="394">
        <v>1374488</v>
      </c>
      <c r="M131" s="394">
        <v>393564</v>
      </c>
      <c r="N131" s="394">
        <v>509229</v>
      </c>
      <c r="O131" s="394">
        <v>716720</v>
      </c>
      <c r="P131" s="394">
        <v>1087960</v>
      </c>
      <c r="Q131" s="159">
        <v>106000</v>
      </c>
      <c r="R131" s="547">
        <v>402634</v>
      </c>
      <c r="S131" s="542">
        <v>614947</v>
      </c>
      <c r="T131" s="542">
        <v>1173620</v>
      </c>
      <c r="U131" s="542">
        <v>852720</v>
      </c>
      <c r="V131" s="223"/>
      <c r="W131" s="223"/>
    </row>
    <row r="132" spans="1:24">
      <c r="A132" s="129"/>
      <c r="B132" s="274"/>
      <c r="C132" s="274"/>
      <c r="D132" s="274"/>
      <c r="E132" s="274"/>
      <c r="F132" s="274"/>
      <c r="G132" s="274"/>
      <c r="H132" s="274"/>
      <c r="I132" s="274"/>
      <c r="J132" s="274"/>
      <c r="K132" s="274"/>
      <c r="L132" s="275"/>
      <c r="M132" s="275"/>
      <c r="N132" s="275"/>
      <c r="O132" s="275"/>
      <c r="P132" s="275"/>
      <c r="Q132" s="275"/>
      <c r="R132" s="276"/>
      <c r="S132" s="275"/>
      <c r="T132" s="277"/>
      <c r="U132" s="270"/>
      <c r="X132" s="165"/>
    </row>
    <row r="133" spans="1:24">
      <c r="A133" s="247" t="s">
        <v>996</v>
      </c>
      <c r="B133" s="247" t="s">
        <v>19</v>
      </c>
      <c r="C133" s="247" t="s">
        <v>20</v>
      </c>
      <c r="D133" s="247" t="s">
        <v>21</v>
      </c>
      <c r="E133" s="247" t="s">
        <v>22</v>
      </c>
      <c r="F133" s="247" t="s">
        <v>23</v>
      </c>
      <c r="G133" s="247" t="s">
        <v>24</v>
      </c>
      <c r="H133" s="247" t="s">
        <v>25</v>
      </c>
      <c r="I133" s="247" t="s">
        <v>26</v>
      </c>
      <c r="J133" s="247" t="s">
        <v>27</v>
      </c>
      <c r="K133" s="247" t="s">
        <v>28</v>
      </c>
      <c r="L133" s="247" t="s">
        <v>29</v>
      </c>
      <c r="M133" s="247" t="s">
        <v>30</v>
      </c>
      <c r="N133" s="247" t="s">
        <v>31</v>
      </c>
      <c r="O133" s="247" t="s">
        <v>32</v>
      </c>
      <c r="P133" s="247" t="s">
        <v>33</v>
      </c>
      <c r="Q133" s="247" t="s">
        <v>34</v>
      </c>
      <c r="R133" s="247" t="s">
        <v>640</v>
      </c>
      <c r="S133" s="247" t="s">
        <v>821</v>
      </c>
      <c r="T133" s="247" t="s">
        <v>843</v>
      </c>
      <c r="U133" s="247" t="s">
        <v>867</v>
      </c>
    </row>
    <row r="134" spans="1:24">
      <c r="A134" s="402" t="s">
        <v>38</v>
      </c>
      <c r="B134" s="401" t="s">
        <v>210</v>
      </c>
      <c r="C134" s="401" t="s">
        <v>210</v>
      </c>
      <c r="D134" s="398">
        <v>98</v>
      </c>
      <c r="E134" s="398">
        <v>90</v>
      </c>
      <c r="F134" s="398">
        <v>103</v>
      </c>
      <c r="G134" s="398">
        <v>71</v>
      </c>
      <c r="H134" s="398">
        <v>68</v>
      </c>
      <c r="I134" s="398">
        <v>68</v>
      </c>
      <c r="J134" s="398">
        <v>75</v>
      </c>
      <c r="K134" s="398">
        <v>66</v>
      </c>
      <c r="L134" s="398">
        <v>102</v>
      </c>
      <c r="M134" s="398">
        <v>76</v>
      </c>
      <c r="N134" s="398">
        <v>72</v>
      </c>
      <c r="O134" s="398">
        <v>72</v>
      </c>
      <c r="P134" s="398">
        <v>74</v>
      </c>
      <c r="Q134" s="398">
        <v>23</v>
      </c>
      <c r="R134" s="511">
        <v>110</v>
      </c>
      <c r="S134" s="511">
        <v>135</v>
      </c>
      <c r="T134" s="511">
        <v>138</v>
      </c>
      <c r="U134" s="511">
        <v>116</v>
      </c>
    </row>
    <row r="135" spans="1:24">
      <c r="A135" s="400" t="s">
        <v>9</v>
      </c>
      <c r="B135" s="401" t="s">
        <v>210</v>
      </c>
      <c r="C135" s="401" t="s">
        <v>210</v>
      </c>
      <c r="D135" s="401" t="s">
        <v>210</v>
      </c>
      <c r="E135" s="401" t="s">
        <v>210</v>
      </c>
      <c r="F135" s="401" t="s">
        <v>210</v>
      </c>
      <c r="G135" s="401" t="s">
        <v>210</v>
      </c>
      <c r="H135" s="401" t="s">
        <v>210</v>
      </c>
      <c r="I135" s="401" t="s">
        <v>210</v>
      </c>
      <c r="J135" s="401" t="s">
        <v>210</v>
      </c>
      <c r="K135" s="399">
        <v>16</v>
      </c>
      <c r="L135" s="399">
        <v>8</v>
      </c>
      <c r="M135" s="399">
        <v>13</v>
      </c>
      <c r="N135" s="399">
        <v>9</v>
      </c>
      <c r="O135" s="399">
        <v>7</v>
      </c>
      <c r="P135" s="399">
        <v>4</v>
      </c>
      <c r="Q135" s="399"/>
      <c r="R135" s="513">
        <v>12</v>
      </c>
      <c r="S135" s="520">
        <v>7</v>
      </c>
      <c r="T135" s="520">
        <v>8</v>
      </c>
      <c r="U135" s="520">
        <v>11</v>
      </c>
    </row>
    <row r="136" spans="1:24">
      <c r="A136" s="400" t="s">
        <v>35</v>
      </c>
      <c r="B136" s="401" t="s">
        <v>210</v>
      </c>
      <c r="C136" s="401" t="s">
        <v>210</v>
      </c>
      <c r="D136" s="401" t="s">
        <v>210</v>
      </c>
      <c r="E136" s="401" t="s">
        <v>210</v>
      </c>
      <c r="F136" s="401" t="s">
        <v>210</v>
      </c>
      <c r="G136" s="401" t="s">
        <v>210</v>
      </c>
      <c r="H136" s="401" t="s">
        <v>210</v>
      </c>
      <c r="I136" s="401" t="s">
        <v>210</v>
      </c>
      <c r="J136" s="401" t="s">
        <v>210</v>
      </c>
      <c r="K136" s="399">
        <v>12</v>
      </c>
      <c r="L136" s="399">
        <v>12</v>
      </c>
      <c r="M136" s="399">
        <v>8</v>
      </c>
      <c r="N136" s="399">
        <v>5</v>
      </c>
      <c r="O136" s="399">
        <v>3</v>
      </c>
      <c r="P136" s="399">
        <v>7</v>
      </c>
      <c r="Q136" s="399"/>
      <c r="R136" s="513">
        <v>16</v>
      </c>
      <c r="S136" s="520">
        <v>16</v>
      </c>
      <c r="T136" s="520">
        <v>7</v>
      </c>
      <c r="U136" s="520">
        <v>9</v>
      </c>
    </row>
    <row r="137" spans="1:24">
      <c r="A137" s="400" t="s">
        <v>11</v>
      </c>
      <c r="B137" s="401" t="s">
        <v>210</v>
      </c>
      <c r="C137" s="401" t="s">
        <v>210</v>
      </c>
      <c r="D137" s="401" t="s">
        <v>210</v>
      </c>
      <c r="E137" s="401" t="s">
        <v>210</v>
      </c>
      <c r="F137" s="401" t="s">
        <v>210</v>
      </c>
      <c r="G137" s="401" t="s">
        <v>210</v>
      </c>
      <c r="H137" s="401" t="s">
        <v>210</v>
      </c>
      <c r="I137" s="401" t="s">
        <v>210</v>
      </c>
      <c r="J137" s="401" t="s">
        <v>210</v>
      </c>
      <c r="K137" s="399">
        <v>9</v>
      </c>
      <c r="L137" s="399">
        <v>7</v>
      </c>
      <c r="M137" s="399">
        <v>9</v>
      </c>
      <c r="N137" s="399">
        <v>13</v>
      </c>
      <c r="O137" s="399">
        <v>13</v>
      </c>
      <c r="P137" s="399">
        <v>5</v>
      </c>
      <c r="Q137" s="399"/>
      <c r="R137" s="513">
        <v>14</v>
      </c>
      <c r="S137" s="520">
        <v>16</v>
      </c>
      <c r="T137" s="520">
        <v>10</v>
      </c>
      <c r="U137" s="520">
        <v>5</v>
      </c>
    </row>
    <row r="138" spans="1:24">
      <c r="A138" s="400" t="s">
        <v>36</v>
      </c>
      <c r="B138" s="401" t="s">
        <v>210</v>
      </c>
      <c r="C138" s="401" t="s">
        <v>210</v>
      </c>
      <c r="D138" s="401" t="s">
        <v>210</v>
      </c>
      <c r="E138" s="401" t="s">
        <v>210</v>
      </c>
      <c r="F138" s="401" t="s">
        <v>210</v>
      </c>
      <c r="G138" s="401" t="s">
        <v>210</v>
      </c>
      <c r="H138" s="401" t="s">
        <v>210</v>
      </c>
      <c r="I138" s="401" t="s">
        <v>210</v>
      </c>
      <c r="J138" s="401" t="s">
        <v>210</v>
      </c>
      <c r="K138" s="399">
        <v>15</v>
      </c>
      <c r="L138" s="399">
        <v>10</v>
      </c>
      <c r="M138" s="399">
        <v>14</v>
      </c>
      <c r="N138" s="399">
        <v>9</v>
      </c>
      <c r="O138" s="399">
        <v>5</v>
      </c>
      <c r="P138" s="399">
        <v>0</v>
      </c>
      <c r="Q138" s="399"/>
      <c r="R138" s="513">
        <v>13</v>
      </c>
      <c r="S138" s="520">
        <v>24</v>
      </c>
      <c r="T138" s="520">
        <v>22</v>
      </c>
      <c r="U138" s="520">
        <v>15</v>
      </c>
    </row>
    <row r="139" spans="1:24">
      <c r="A139" s="400" t="s">
        <v>13</v>
      </c>
      <c r="B139" s="401" t="s">
        <v>210</v>
      </c>
      <c r="C139" s="401" t="s">
        <v>210</v>
      </c>
      <c r="D139" s="401" t="s">
        <v>210</v>
      </c>
      <c r="E139" s="401" t="s">
        <v>210</v>
      </c>
      <c r="F139" s="401" t="s">
        <v>210</v>
      </c>
      <c r="G139" s="401" t="s">
        <v>210</v>
      </c>
      <c r="H139" s="401" t="s">
        <v>210</v>
      </c>
      <c r="I139" s="401" t="s">
        <v>210</v>
      </c>
      <c r="J139" s="401" t="s">
        <v>210</v>
      </c>
      <c r="K139" s="399">
        <v>6</v>
      </c>
      <c r="L139" s="399">
        <v>6</v>
      </c>
      <c r="M139" s="399">
        <v>5</v>
      </c>
      <c r="N139" s="399">
        <v>11</v>
      </c>
      <c r="O139" s="399">
        <v>10</v>
      </c>
      <c r="P139" s="399">
        <v>1</v>
      </c>
      <c r="Q139" s="399"/>
      <c r="R139" s="513">
        <v>16</v>
      </c>
      <c r="S139" s="520">
        <v>12</v>
      </c>
      <c r="T139" s="520">
        <v>24</v>
      </c>
      <c r="U139" s="520">
        <v>28</v>
      </c>
    </row>
    <row r="140" spans="1:24">
      <c r="A140" s="400" t="s">
        <v>14</v>
      </c>
      <c r="B140" s="401" t="s">
        <v>210</v>
      </c>
      <c r="C140" s="401" t="s">
        <v>210</v>
      </c>
      <c r="D140" s="401" t="s">
        <v>210</v>
      </c>
      <c r="E140" s="401" t="s">
        <v>210</v>
      </c>
      <c r="F140" s="401" t="s">
        <v>210</v>
      </c>
      <c r="G140" s="401" t="s">
        <v>210</v>
      </c>
      <c r="H140" s="401" t="s">
        <v>210</v>
      </c>
      <c r="I140" s="401" t="s">
        <v>210</v>
      </c>
      <c r="J140" s="401" t="s">
        <v>210</v>
      </c>
      <c r="K140" s="399">
        <v>10</v>
      </c>
      <c r="L140" s="399">
        <v>12</v>
      </c>
      <c r="M140" s="399">
        <v>6</v>
      </c>
      <c r="N140" s="399">
        <v>8</v>
      </c>
      <c r="O140" s="399">
        <v>15</v>
      </c>
      <c r="P140" s="399">
        <v>4</v>
      </c>
      <c r="Q140" s="399"/>
      <c r="R140" s="513">
        <v>13</v>
      </c>
      <c r="S140" s="520">
        <v>22</v>
      </c>
      <c r="T140" s="520">
        <v>20</v>
      </c>
      <c r="U140" s="520">
        <v>24</v>
      </c>
    </row>
    <row r="141" spans="1:24" s="396" customFormat="1">
      <c r="A141" s="400" t="s">
        <v>15</v>
      </c>
      <c r="B141" s="401" t="s">
        <v>210</v>
      </c>
      <c r="C141" s="401" t="s">
        <v>210</v>
      </c>
      <c r="D141" s="401" t="s">
        <v>210</v>
      </c>
      <c r="E141" s="401" t="s">
        <v>210</v>
      </c>
      <c r="F141" s="401" t="s">
        <v>210</v>
      </c>
      <c r="G141" s="401" t="s">
        <v>210</v>
      </c>
      <c r="H141" s="401" t="s">
        <v>210</v>
      </c>
      <c r="I141" s="401" t="s">
        <v>210</v>
      </c>
      <c r="J141" s="401" t="s">
        <v>210</v>
      </c>
      <c r="K141" s="399">
        <v>11</v>
      </c>
      <c r="L141" s="399">
        <v>6</v>
      </c>
      <c r="M141" s="399">
        <v>5</v>
      </c>
      <c r="N141" s="399">
        <v>2</v>
      </c>
      <c r="O141" s="399">
        <v>1</v>
      </c>
      <c r="P141" s="399">
        <v>0</v>
      </c>
      <c r="Q141" s="399"/>
      <c r="R141" s="513">
        <v>3</v>
      </c>
      <c r="S141" s="520">
        <v>3</v>
      </c>
      <c r="T141" s="520">
        <v>3</v>
      </c>
      <c r="U141" s="520">
        <v>2</v>
      </c>
      <c r="V141" s="223"/>
      <c r="W141" s="223"/>
    </row>
    <row r="142" spans="1:24" s="396" customFormat="1">
      <c r="A142" s="400" t="s">
        <v>16</v>
      </c>
      <c r="B142" s="401" t="s">
        <v>210</v>
      </c>
      <c r="C142" s="401" t="s">
        <v>210</v>
      </c>
      <c r="D142" s="401" t="s">
        <v>210</v>
      </c>
      <c r="E142" s="401" t="s">
        <v>210</v>
      </c>
      <c r="F142" s="401" t="s">
        <v>210</v>
      </c>
      <c r="G142" s="401" t="s">
        <v>210</v>
      </c>
      <c r="H142" s="401" t="s">
        <v>210</v>
      </c>
      <c r="I142" s="401" t="s">
        <v>210</v>
      </c>
      <c r="J142" s="401" t="s">
        <v>210</v>
      </c>
      <c r="K142" s="399">
        <v>10</v>
      </c>
      <c r="L142" s="399">
        <v>8</v>
      </c>
      <c r="M142" s="399">
        <v>8</v>
      </c>
      <c r="N142" s="399">
        <v>8</v>
      </c>
      <c r="O142" s="399">
        <v>12</v>
      </c>
      <c r="P142" s="399">
        <v>1</v>
      </c>
      <c r="Q142" s="399"/>
      <c r="R142" s="513">
        <v>10</v>
      </c>
      <c r="S142" s="520">
        <v>12</v>
      </c>
      <c r="T142" s="520">
        <v>18</v>
      </c>
      <c r="U142" s="520">
        <v>3</v>
      </c>
      <c r="V142" s="364"/>
      <c r="W142" s="223"/>
    </row>
    <row r="143" spans="1:24" s="396" customFormat="1">
      <c r="A143" s="400" t="s">
        <v>18</v>
      </c>
      <c r="B143" s="401" t="s">
        <v>210</v>
      </c>
      <c r="C143" s="401" t="s">
        <v>210</v>
      </c>
      <c r="D143" s="401" t="s">
        <v>210</v>
      </c>
      <c r="E143" s="401" t="s">
        <v>210</v>
      </c>
      <c r="F143" s="401" t="s">
        <v>210</v>
      </c>
      <c r="G143" s="401" t="s">
        <v>210</v>
      </c>
      <c r="H143" s="401" t="s">
        <v>210</v>
      </c>
      <c r="I143" s="401" t="s">
        <v>210</v>
      </c>
      <c r="J143" s="401" t="s">
        <v>210</v>
      </c>
      <c r="K143" s="399">
        <v>13</v>
      </c>
      <c r="L143" s="399">
        <v>7</v>
      </c>
      <c r="M143" s="399">
        <v>4</v>
      </c>
      <c r="N143" s="399">
        <v>7</v>
      </c>
      <c r="O143" s="399">
        <v>8</v>
      </c>
      <c r="P143" s="399">
        <v>1</v>
      </c>
      <c r="Q143" s="399"/>
      <c r="R143" s="513">
        <v>13</v>
      </c>
      <c r="S143" s="520">
        <v>23</v>
      </c>
      <c r="T143" s="520">
        <v>26</v>
      </c>
      <c r="U143" s="520">
        <v>19</v>
      </c>
      <c r="V143" s="364"/>
      <c r="W143" s="223"/>
    </row>
    <row r="144" spans="1:24">
      <c r="A144" s="278" t="s">
        <v>866</v>
      </c>
      <c r="B144" s="274"/>
      <c r="C144" s="274"/>
      <c r="D144" s="274"/>
      <c r="E144" s="274"/>
      <c r="F144" s="274"/>
      <c r="G144" s="274"/>
      <c r="H144" s="274"/>
      <c r="I144" s="274"/>
      <c r="J144" s="274"/>
      <c r="K144" s="388"/>
      <c r="L144" s="388"/>
      <c r="M144" s="388"/>
      <c r="N144" s="388"/>
      <c r="O144" s="388"/>
      <c r="P144" s="388"/>
      <c r="Q144" s="388"/>
      <c r="R144" s="388"/>
      <c r="S144" s="279"/>
      <c r="T144" s="279"/>
      <c r="U144" s="279"/>
    </row>
    <row r="145" spans="1:23">
      <c r="A145" s="280" t="s">
        <v>836</v>
      </c>
      <c r="B145" s="388"/>
      <c r="C145" s="388"/>
      <c r="D145" s="388"/>
      <c r="E145" s="388"/>
      <c r="F145" s="388"/>
      <c r="G145" s="388"/>
      <c r="H145" s="388"/>
      <c r="I145" s="388"/>
      <c r="J145" s="388"/>
      <c r="K145" s="388"/>
      <c r="L145" s="388"/>
      <c r="M145" s="388"/>
      <c r="N145" s="388"/>
      <c r="O145" s="388"/>
      <c r="P145" s="388"/>
      <c r="Q145" s="388"/>
      <c r="R145" s="388"/>
      <c r="S145" s="388"/>
      <c r="T145" s="388"/>
      <c r="U145" s="388"/>
    </row>
    <row r="146" spans="1:23">
      <c r="A146" s="389" t="s">
        <v>938</v>
      </c>
      <c r="B146" s="388"/>
      <c r="C146" s="388"/>
      <c r="D146" s="388"/>
      <c r="E146" s="388"/>
      <c r="F146" s="388"/>
      <c r="G146" s="388"/>
      <c r="H146" s="388"/>
      <c r="I146" s="388"/>
      <c r="J146" s="388"/>
      <c r="K146" s="388"/>
      <c r="L146" s="388"/>
      <c r="M146" s="388"/>
      <c r="N146" s="388"/>
      <c r="O146" s="388"/>
      <c r="P146" s="388"/>
      <c r="Q146" s="388"/>
      <c r="R146" s="388"/>
      <c r="S146" s="388"/>
      <c r="T146" s="388"/>
      <c r="U146" s="388"/>
    </row>
    <row r="147" spans="1:23">
      <c r="A147" s="37" t="s">
        <v>646</v>
      </c>
    </row>
    <row r="149" spans="1:23">
      <c r="A149" s="247" t="s">
        <v>994</v>
      </c>
      <c r="B149" s="247">
        <v>1999</v>
      </c>
      <c r="C149" s="247">
        <v>2000</v>
      </c>
      <c r="D149" s="247">
        <v>2001</v>
      </c>
      <c r="E149" s="247">
        <v>2002</v>
      </c>
      <c r="F149" s="247">
        <v>2003</v>
      </c>
      <c r="G149" s="247">
        <v>2004</v>
      </c>
      <c r="H149" s="247">
        <v>2005</v>
      </c>
      <c r="I149" s="247">
        <v>2006</v>
      </c>
      <c r="J149" s="247">
        <v>2007</v>
      </c>
      <c r="K149" s="247">
        <v>2008</v>
      </c>
      <c r="L149" s="247">
        <v>2009</v>
      </c>
      <c r="M149" s="247">
        <v>2010</v>
      </c>
      <c r="N149" s="247">
        <v>2011</v>
      </c>
      <c r="O149" s="247">
        <v>2012</v>
      </c>
      <c r="P149" s="247">
        <v>2013</v>
      </c>
      <c r="Q149" s="247">
        <v>2014</v>
      </c>
      <c r="R149" s="247">
        <v>2015</v>
      </c>
      <c r="S149" s="247">
        <v>2016</v>
      </c>
      <c r="T149" s="247">
        <v>2017</v>
      </c>
      <c r="U149" s="247">
        <v>2018</v>
      </c>
    </row>
    <row r="150" spans="1:23" s="224" customFormat="1">
      <c r="A150" s="386" t="s">
        <v>38</v>
      </c>
      <c r="B150" s="380"/>
      <c r="C150" s="380"/>
      <c r="D150" s="380"/>
      <c r="E150" s="380"/>
      <c r="F150" s="380"/>
      <c r="G150" s="380"/>
      <c r="H150" s="380"/>
      <c r="I150" s="380"/>
      <c r="J150" s="380"/>
      <c r="K150" s="380"/>
      <c r="L150" s="380"/>
      <c r="M150" s="380"/>
      <c r="N150" s="383">
        <v>4</v>
      </c>
      <c r="O150" s="377"/>
      <c r="P150" s="384">
        <v>4.1000000000000002E-2</v>
      </c>
      <c r="Q150" s="384">
        <v>0.04</v>
      </c>
      <c r="R150" s="521">
        <v>3.881319469343851E-2</v>
      </c>
      <c r="S150" s="521">
        <v>3.7999999999999999E-2</v>
      </c>
      <c r="T150" s="521">
        <v>3.7999999999999999E-2</v>
      </c>
      <c r="U150" s="522">
        <v>3.6999999999999998E-2</v>
      </c>
      <c r="V150" s="223"/>
      <c r="W150" s="223"/>
    </row>
    <row r="151" spans="1:23">
      <c r="A151" s="382" t="s">
        <v>9</v>
      </c>
      <c r="B151" s="379">
        <v>8.5000000000000006E-2</v>
      </c>
      <c r="C151" s="379">
        <v>9.6000000000000002E-2</v>
      </c>
      <c r="D151" s="379">
        <v>9.9000000000000005E-2</v>
      </c>
      <c r="E151" s="379">
        <v>9.4E-2</v>
      </c>
      <c r="F151" s="379">
        <v>8.5000000000000006E-2</v>
      </c>
      <c r="G151" s="379">
        <v>8.4000000000000005E-2</v>
      </c>
      <c r="H151" s="379">
        <v>7.9000000000000001E-2</v>
      </c>
      <c r="I151" s="379">
        <v>7.8E-2</v>
      </c>
      <c r="J151" s="379">
        <v>7.5999999999999998E-2</v>
      </c>
      <c r="K151" s="379">
        <v>7.3999999999999996E-2</v>
      </c>
      <c r="L151" s="379">
        <v>7.1999999999999995E-2</v>
      </c>
      <c r="M151" s="379">
        <v>6.6000000000000003E-2</v>
      </c>
      <c r="N151" s="379">
        <v>6.3102541630148987E-2</v>
      </c>
      <c r="O151" s="379">
        <v>6.0526315789473685E-2</v>
      </c>
      <c r="P151" s="379">
        <v>6.0999999999999999E-2</v>
      </c>
      <c r="Q151" s="381">
        <v>6.7603160667251971E-2</v>
      </c>
      <c r="R151" s="523">
        <v>6.8788501026694052E-2</v>
      </c>
      <c r="S151" s="523">
        <v>6.2E-2</v>
      </c>
      <c r="T151" s="523">
        <v>6.0999999999999999E-2</v>
      </c>
      <c r="U151" s="524">
        <v>6.0999999999999999E-2</v>
      </c>
    </row>
    <row r="152" spans="1:23">
      <c r="A152" s="382" t="s">
        <v>10</v>
      </c>
      <c r="B152" s="379">
        <v>6.7000000000000004E-2</v>
      </c>
      <c r="C152" s="379">
        <v>6.7000000000000004E-2</v>
      </c>
      <c r="D152" s="379">
        <v>6.8000000000000005E-2</v>
      </c>
      <c r="E152" s="379">
        <v>6.5000000000000002E-2</v>
      </c>
      <c r="F152" s="379">
        <v>6.6000000000000003E-2</v>
      </c>
      <c r="G152" s="379">
        <v>6.0999999999999999E-2</v>
      </c>
      <c r="H152" s="379">
        <v>5.8000000000000003E-2</v>
      </c>
      <c r="I152" s="379">
        <v>5.5E-2</v>
      </c>
      <c r="J152" s="379">
        <v>5.3999999999999999E-2</v>
      </c>
      <c r="K152" s="379">
        <v>5.0999999999999997E-2</v>
      </c>
      <c r="L152" s="379">
        <v>5.0999999999999997E-2</v>
      </c>
      <c r="M152" s="379">
        <v>5.0999999999999997E-2</v>
      </c>
      <c r="N152" s="379">
        <v>5.1980198019801978E-2</v>
      </c>
      <c r="O152" s="379">
        <v>5.3987122337790988E-2</v>
      </c>
      <c r="P152" s="379">
        <v>5.1999999999999998E-2</v>
      </c>
      <c r="Q152" s="381">
        <v>6.7754698318496537E-2</v>
      </c>
      <c r="R152" s="523">
        <v>5.9861373660995587E-2</v>
      </c>
      <c r="S152" s="523">
        <v>5.8000000000000003E-2</v>
      </c>
      <c r="T152" s="523">
        <v>5.6000000000000001E-2</v>
      </c>
      <c r="U152" s="524">
        <v>5.5E-2</v>
      </c>
    </row>
    <row r="153" spans="1:23">
      <c r="A153" s="382" t="s">
        <v>11</v>
      </c>
      <c r="B153" s="379">
        <v>7.0999999999999994E-2</v>
      </c>
      <c r="C153" s="379">
        <v>6.6000000000000003E-2</v>
      </c>
      <c r="D153" s="379">
        <v>6.3E-2</v>
      </c>
      <c r="E153" s="379">
        <v>5.8000000000000003E-2</v>
      </c>
      <c r="F153" s="379">
        <v>5.2999999999999999E-2</v>
      </c>
      <c r="G153" s="379">
        <v>4.9000000000000002E-2</v>
      </c>
      <c r="H153" s="379">
        <v>4.5999999999999999E-2</v>
      </c>
      <c r="I153" s="379">
        <v>4.9000000000000002E-2</v>
      </c>
      <c r="J153" s="379">
        <v>4.7E-2</v>
      </c>
      <c r="K153" s="379">
        <v>4.5999999999999999E-2</v>
      </c>
      <c r="L153" s="379">
        <v>4.5999999999999999E-2</v>
      </c>
      <c r="M153" s="379">
        <v>4.4999999999999998E-2</v>
      </c>
      <c r="N153" s="379">
        <v>4.2349726775956283E-2</v>
      </c>
      <c r="O153" s="379">
        <v>4.1476754785779398E-2</v>
      </c>
      <c r="P153" s="379">
        <v>4.3999999999999997E-2</v>
      </c>
      <c r="Q153" s="381">
        <v>6.3348416289592757E-2</v>
      </c>
      <c r="R153" s="525">
        <v>6.0891399874450719E-2</v>
      </c>
      <c r="S153" s="525">
        <v>5.6000000000000001E-2</v>
      </c>
      <c r="T153" s="525">
        <v>5.6000000000000001E-2</v>
      </c>
      <c r="U153" s="524">
        <v>5.7000000000000002E-2</v>
      </c>
    </row>
    <row r="154" spans="1:23">
      <c r="A154" s="382" t="s">
        <v>12</v>
      </c>
      <c r="B154" s="379">
        <v>5.8000000000000003E-2</v>
      </c>
      <c r="C154" s="379">
        <v>5.6000000000000001E-2</v>
      </c>
      <c r="D154" s="379">
        <v>5.3999999999999999E-2</v>
      </c>
      <c r="E154" s="379">
        <v>5.1999999999999998E-2</v>
      </c>
      <c r="F154" s="379">
        <v>5.2999999999999999E-2</v>
      </c>
      <c r="G154" s="379">
        <v>5.1999999999999998E-2</v>
      </c>
      <c r="H154" s="379">
        <v>5.1999999999999998E-2</v>
      </c>
      <c r="I154" s="379">
        <v>5.3999999999999999E-2</v>
      </c>
      <c r="J154" s="379">
        <v>4.9000000000000002E-2</v>
      </c>
      <c r="K154" s="379">
        <v>4.7E-2</v>
      </c>
      <c r="L154" s="379">
        <v>4.4999999999999998E-2</v>
      </c>
      <c r="M154" s="379">
        <v>4.3999999999999997E-2</v>
      </c>
      <c r="N154" s="379">
        <v>4.0231968104385646E-2</v>
      </c>
      <c r="O154" s="379">
        <v>3.6903039073806078E-2</v>
      </c>
      <c r="P154" s="379">
        <v>3.6999999999999998E-2</v>
      </c>
      <c r="Q154" s="381">
        <v>5.3333333333333337E-2</v>
      </c>
      <c r="R154" s="525">
        <v>4.7471620227038186E-2</v>
      </c>
      <c r="S154" s="525">
        <v>4.4999999999999998E-2</v>
      </c>
      <c r="T154" s="525">
        <v>4.3999999999999997E-2</v>
      </c>
      <c r="U154" s="524">
        <v>4.3999999999999997E-2</v>
      </c>
    </row>
    <row r="155" spans="1:23">
      <c r="A155" s="382" t="s">
        <v>13</v>
      </c>
      <c r="B155" s="379">
        <v>5.0999999999999997E-2</v>
      </c>
      <c r="C155" s="379">
        <v>5.0999999999999997E-2</v>
      </c>
      <c r="D155" s="379">
        <v>4.7E-2</v>
      </c>
      <c r="E155" s="379">
        <v>4.8000000000000001E-2</v>
      </c>
      <c r="F155" s="379">
        <v>4.4999999999999998E-2</v>
      </c>
      <c r="G155" s="379">
        <v>4.2999999999999997E-2</v>
      </c>
      <c r="H155" s="379">
        <v>4.2000000000000003E-2</v>
      </c>
      <c r="I155" s="379">
        <v>4.2000000000000003E-2</v>
      </c>
      <c r="J155" s="379">
        <v>4.3999999999999997E-2</v>
      </c>
      <c r="K155" s="379">
        <v>4.7E-2</v>
      </c>
      <c r="L155" s="379">
        <v>4.5999999999999999E-2</v>
      </c>
      <c r="M155" s="379">
        <v>4.5999999999999999E-2</v>
      </c>
      <c r="N155" s="379">
        <v>4.5089129674938833E-2</v>
      </c>
      <c r="O155" s="379">
        <v>4.6057222609909285E-2</v>
      </c>
      <c r="P155" s="379">
        <v>4.3999999999999997E-2</v>
      </c>
      <c r="Q155" s="381">
        <v>6.8402777777777785E-2</v>
      </c>
      <c r="R155" s="523">
        <v>6.8862275449101798E-2</v>
      </c>
      <c r="S155" s="523">
        <v>7.6999999999999999E-2</v>
      </c>
      <c r="T155" s="523">
        <v>0.08</v>
      </c>
      <c r="U155" s="524">
        <v>7.8E-2</v>
      </c>
    </row>
    <row r="156" spans="1:23">
      <c r="A156" s="382" t="s">
        <v>14</v>
      </c>
      <c r="B156" s="379"/>
      <c r="C156" s="379">
        <v>1.7000000000000001E-2</v>
      </c>
      <c r="D156" s="379">
        <v>0.02</v>
      </c>
      <c r="E156" s="379">
        <v>0.02</v>
      </c>
      <c r="F156" s="379">
        <v>0.02</v>
      </c>
      <c r="G156" s="379">
        <v>2.1000000000000001E-2</v>
      </c>
      <c r="H156" s="379">
        <v>0.02</v>
      </c>
      <c r="I156" s="379">
        <v>1.9E-2</v>
      </c>
      <c r="J156" s="379">
        <v>1.7999999999999999E-2</v>
      </c>
      <c r="K156" s="379">
        <v>1.7000000000000001E-2</v>
      </c>
      <c r="L156" s="379">
        <v>1.7999999999999999E-2</v>
      </c>
      <c r="M156" s="379">
        <v>1.7999999999999999E-2</v>
      </c>
      <c r="N156" s="379">
        <v>1.765375854214123E-2</v>
      </c>
      <c r="O156" s="379">
        <v>1.7460618713228317E-2</v>
      </c>
      <c r="P156" s="379">
        <v>1.9E-2</v>
      </c>
      <c r="Q156" s="381">
        <v>3.7914691943127965E-2</v>
      </c>
      <c r="R156" s="523">
        <v>2.6038619075482737E-2</v>
      </c>
      <c r="S156" s="523">
        <v>2.3E-2</v>
      </c>
      <c r="T156" s="523">
        <v>2.3E-2</v>
      </c>
      <c r="U156" s="524">
        <v>2.3E-2</v>
      </c>
    </row>
    <row r="157" spans="1:23" s="375" customFormat="1">
      <c r="A157" s="382" t="s">
        <v>15</v>
      </c>
      <c r="B157" s="379">
        <v>5.5E-2</v>
      </c>
      <c r="C157" s="379">
        <v>5.1999999999999998E-2</v>
      </c>
      <c r="D157" s="379">
        <v>5.2999999999999999E-2</v>
      </c>
      <c r="E157" s="379">
        <v>5.5E-2</v>
      </c>
      <c r="F157" s="379">
        <v>5.1999999999999998E-2</v>
      </c>
      <c r="G157" s="379">
        <v>4.8000000000000001E-2</v>
      </c>
      <c r="H157" s="379">
        <v>4.9000000000000002E-2</v>
      </c>
      <c r="I157" s="379">
        <v>4.3999999999999997E-2</v>
      </c>
      <c r="J157" s="379">
        <v>4.2999999999999997E-2</v>
      </c>
      <c r="K157" s="379">
        <v>4.3999999999999997E-2</v>
      </c>
      <c r="L157" s="379">
        <v>4.3999999999999997E-2</v>
      </c>
      <c r="M157" s="379">
        <v>4.4999999999999998E-2</v>
      </c>
      <c r="N157" s="379">
        <v>4.1025641025641026E-2</v>
      </c>
      <c r="O157" s="379">
        <v>3.8109756097561003E-2</v>
      </c>
      <c r="P157" s="379">
        <v>3.7999999999999999E-2</v>
      </c>
      <c r="Q157" s="381">
        <v>5.6088933804951994E-2</v>
      </c>
      <c r="R157" s="523">
        <v>3.8787878787878788E-2</v>
      </c>
      <c r="S157" s="523">
        <v>3.7999999999999999E-2</v>
      </c>
      <c r="T157" s="523">
        <v>3.6999999999999998E-2</v>
      </c>
      <c r="U157" s="524">
        <v>3.5000000000000003E-2</v>
      </c>
      <c r="V157" s="223"/>
      <c r="W157" s="223"/>
    </row>
    <row r="158" spans="1:23" s="375" customFormat="1">
      <c r="A158" s="382" t="s">
        <v>16</v>
      </c>
      <c r="B158" s="379">
        <v>2.5000000000000001E-2</v>
      </c>
      <c r="C158" s="379">
        <v>2.4E-2</v>
      </c>
      <c r="D158" s="379">
        <v>2.5000000000000001E-2</v>
      </c>
      <c r="E158" s="379">
        <v>2.4E-2</v>
      </c>
      <c r="F158" s="379">
        <v>2.5000000000000001E-2</v>
      </c>
      <c r="G158" s="379">
        <v>2.4E-2</v>
      </c>
      <c r="H158" s="379">
        <v>2.4E-2</v>
      </c>
      <c r="I158" s="379">
        <v>2.1000000000000001E-2</v>
      </c>
      <c r="J158" s="379">
        <v>1.9E-2</v>
      </c>
      <c r="K158" s="379">
        <v>1.9E-2</v>
      </c>
      <c r="L158" s="379">
        <v>1.9E-2</v>
      </c>
      <c r="M158" s="379">
        <v>1.7999999999999999E-2</v>
      </c>
      <c r="N158" s="379">
        <v>1.789549033643522E-2</v>
      </c>
      <c r="O158" s="379">
        <v>1.7330712881901019E-2</v>
      </c>
      <c r="P158" s="379">
        <v>1.6E-2</v>
      </c>
      <c r="Q158" s="381">
        <v>3.1294452347083924E-2</v>
      </c>
      <c r="R158" s="523">
        <v>2.1098058019659555E-2</v>
      </c>
      <c r="S158" s="523">
        <v>2.1000000000000001E-2</v>
      </c>
      <c r="T158" s="523">
        <v>2.1000000000000001E-2</v>
      </c>
      <c r="U158" s="524">
        <v>2.1999999999999999E-2</v>
      </c>
      <c r="V158" s="223"/>
      <c r="W158" s="223"/>
    </row>
    <row r="159" spans="1:23" s="375" customFormat="1">
      <c r="A159" s="382" t="s">
        <v>17</v>
      </c>
      <c r="B159" s="379">
        <v>2.3E-2</v>
      </c>
      <c r="C159" s="379">
        <v>2.4E-2</v>
      </c>
      <c r="D159" s="379">
        <v>2.1999999999999999E-2</v>
      </c>
      <c r="E159" s="379">
        <v>0.02</v>
      </c>
      <c r="F159" s="379">
        <v>2.1999999999999999E-2</v>
      </c>
      <c r="G159" s="379">
        <v>2.1000000000000001E-2</v>
      </c>
      <c r="H159" s="379">
        <v>2.1000000000000001E-2</v>
      </c>
      <c r="I159" s="379">
        <v>0.02</v>
      </c>
      <c r="J159" s="379">
        <v>0.02</v>
      </c>
      <c r="K159" s="379">
        <v>2.1000000000000001E-2</v>
      </c>
      <c r="L159" s="379">
        <v>2.1000000000000001E-2</v>
      </c>
      <c r="M159" s="379">
        <v>2.1999999999999999E-2</v>
      </c>
      <c r="N159" s="379">
        <v>2.1409703878771027E-2</v>
      </c>
      <c r="O159" s="379">
        <v>2.2095608671484159E-2</v>
      </c>
      <c r="P159" s="379">
        <v>2.1000000000000001E-2</v>
      </c>
      <c r="Q159" s="381">
        <v>3.9101497504159734E-2</v>
      </c>
      <c r="R159" s="523">
        <v>2.9937864808887216E-2</v>
      </c>
      <c r="S159" s="523">
        <v>0.03</v>
      </c>
      <c r="T159" s="523">
        <v>2.9000000000000001E-2</v>
      </c>
      <c r="U159" s="524">
        <v>2.8000000000000001E-2</v>
      </c>
      <c r="V159" s="223"/>
      <c r="W159" s="223"/>
    </row>
    <row r="161" spans="1:21" ht="17.25">
      <c r="A161" s="367" t="s">
        <v>993</v>
      </c>
      <c r="B161" s="367">
        <v>1999</v>
      </c>
      <c r="C161" s="367">
        <v>2000</v>
      </c>
      <c r="D161" s="367">
        <v>2001</v>
      </c>
      <c r="E161" s="367">
        <v>2002</v>
      </c>
      <c r="F161" s="367">
        <v>2003</v>
      </c>
      <c r="G161" s="367">
        <v>2004</v>
      </c>
      <c r="H161" s="367">
        <v>2005</v>
      </c>
      <c r="I161" s="367">
        <v>2006</v>
      </c>
      <c r="J161" s="367">
        <v>2007</v>
      </c>
      <c r="K161" s="367">
        <v>2008</v>
      </c>
      <c r="L161" s="367">
        <v>2009</v>
      </c>
      <c r="M161" s="367">
        <v>2010</v>
      </c>
      <c r="N161" s="367">
        <v>2011</v>
      </c>
      <c r="O161" s="367">
        <v>2012</v>
      </c>
      <c r="P161" s="367" t="s">
        <v>784</v>
      </c>
      <c r="Q161" s="367">
        <v>2014</v>
      </c>
      <c r="R161" s="370">
        <v>2015</v>
      </c>
      <c r="S161" s="367">
        <v>2016</v>
      </c>
      <c r="T161" s="367">
        <v>2017</v>
      </c>
      <c r="U161" s="367">
        <v>2018</v>
      </c>
    </row>
    <row r="162" spans="1:21">
      <c r="A162" s="373" t="s">
        <v>38</v>
      </c>
      <c r="B162" s="365">
        <v>1158</v>
      </c>
      <c r="C162" s="365">
        <v>1167</v>
      </c>
      <c r="D162" s="365">
        <v>1148</v>
      </c>
      <c r="E162" s="365">
        <v>1117</v>
      </c>
      <c r="F162" s="365">
        <v>1100</v>
      </c>
      <c r="G162" s="365">
        <v>1058</v>
      </c>
      <c r="H162" s="365">
        <v>1029</v>
      </c>
      <c r="I162" s="365">
        <v>1001</v>
      </c>
      <c r="J162" s="365">
        <v>966</v>
      </c>
      <c r="K162" s="365">
        <v>977</v>
      </c>
      <c r="L162" s="365">
        <v>969</v>
      </c>
      <c r="M162" s="365">
        <v>968</v>
      </c>
      <c r="N162" s="365">
        <v>937</v>
      </c>
      <c r="O162" s="365">
        <v>926</v>
      </c>
      <c r="P162" s="365">
        <v>916</v>
      </c>
      <c r="Q162" s="365">
        <v>889</v>
      </c>
      <c r="R162" s="527">
        <v>866</v>
      </c>
      <c r="S162" s="528">
        <v>849</v>
      </c>
      <c r="T162" s="529">
        <v>843</v>
      </c>
      <c r="U162" s="529">
        <v>837</v>
      </c>
    </row>
    <row r="163" spans="1:21">
      <c r="A163" s="369" t="s">
        <v>9</v>
      </c>
      <c r="B163" s="366">
        <v>89</v>
      </c>
      <c r="C163" s="366">
        <v>100</v>
      </c>
      <c r="D163" s="366">
        <v>103</v>
      </c>
      <c r="E163" s="366">
        <v>98</v>
      </c>
      <c r="F163" s="366">
        <v>89</v>
      </c>
      <c r="G163" s="366">
        <v>88</v>
      </c>
      <c r="H163" s="366">
        <v>83</v>
      </c>
      <c r="I163" s="366">
        <v>82</v>
      </c>
      <c r="J163" s="366">
        <v>80</v>
      </c>
      <c r="K163" s="366">
        <v>84</v>
      </c>
      <c r="L163" s="366">
        <v>82</v>
      </c>
      <c r="M163" s="366">
        <v>75</v>
      </c>
      <c r="N163" s="366">
        <v>72</v>
      </c>
      <c r="O163" s="366">
        <v>69</v>
      </c>
      <c r="P163" s="366">
        <v>69</v>
      </c>
      <c r="Q163" s="366">
        <v>66</v>
      </c>
      <c r="R163" s="530">
        <v>68</v>
      </c>
      <c r="S163" s="531">
        <v>61</v>
      </c>
      <c r="T163" s="532">
        <v>60</v>
      </c>
      <c r="U163" s="532">
        <v>60</v>
      </c>
    </row>
    <row r="164" spans="1:21">
      <c r="A164" s="369" t="s">
        <v>10</v>
      </c>
      <c r="B164" s="366">
        <v>133</v>
      </c>
      <c r="C164" s="366">
        <v>131</v>
      </c>
      <c r="D164" s="366">
        <v>134</v>
      </c>
      <c r="E164" s="366">
        <v>131</v>
      </c>
      <c r="F164" s="366">
        <v>131</v>
      </c>
      <c r="G164" s="366">
        <v>122</v>
      </c>
      <c r="H164" s="366">
        <v>117</v>
      </c>
      <c r="I164" s="366">
        <v>111</v>
      </c>
      <c r="J164" s="366">
        <v>108</v>
      </c>
      <c r="K164" s="366">
        <v>103</v>
      </c>
      <c r="L164" s="366">
        <v>103</v>
      </c>
      <c r="M164" s="366">
        <v>103</v>
      </c>
      <c r="N164" s="366">
        <v>105</v>
      </c>
      <c r="O164" s="366">
        <v>109</v>
      </c>
      <c r="P164" s="366">
        <v>104</v>
      </c>
      <c r="Q164" s="366">
        <v>97</v>
      </c>
      <c r="R164" s="530">
        <v>96</v>
      </c>
      <c r="S164" s="531">
        <v>93</v>
      </c>
      <c r="T164" s="532">
        <v>90</v>
      </c>
      <c r="U164" s="532">
        <v>89</v>
      </c>
    </row>
    <row r="165" spans="1:21">
      <c r="A165" s="369" t="s">
        <v>11</v>
      </c>
      <c r="B165" s="366">
        <v>153</v>
      </c>
      <c r="C165" s="366">
        <v>141</v>
      </c>
      <c r="D165" s="366">
        <v>135</v>
      </c>
      <c r="E165" s="366">
        <v>125</v>
      </c>
      <c r="F165" s="366">
        <v>115</v>
      </c>
      <c r="G165" s="366">
        <v>105</v>
      </c>
      <c r="H165" s="366">
        <v>99</v>
      </c>
      <c r="I165" s="366">
        <v>106</v>
      </c>
      <c r="J165" s="366">
        <v>102</v>
      </c>
      <c r="K165" s="366">
        <v>101</v>
      </c>
      <c r="L165" s="366">
        <v>100</v>
      </c>
      <c r="M165" s="366">
        <v>98</v>
      </c>
      <c r="N165" s="366">
        <v>93</v>
      </c>
      <c r="O165" s="366">
        <v>91</v>
      </c>
      <c r="P165" s="366">
        <v>96</v>
      </c>
      <c r="Q165" s="366">
        <v>98</v>
      </c>
      <c r="R165" s="530">
        <v>97</v>
      </c>
      <c r="S165" s="531">
        <v>94</v>
      </c>
      <c r="T165" s="532">
        <v>94</v>
      </c>
      <c r="U165" s="532">
        <v>96</v>
      </c>
    </row>
    <row r="166" spans="1:21">
      <c r="A166" s="369" t="s">
        <v>12</v>
      </c>
      <c r="B166" s="366">
        <v>155</v>
      </c>
      <c r="C166" s="366">
        <v>147</v>
      </c>
      <c r="D166" s="366">
        <v>147</v>
      </c>
      <c r="E166" s="366">
        <v>147</v>
      </c>
      <c r="F166" s="366">
        <v>144</v>
      </c>
      <c r="G166" s="366">
        <v>141</v>
      </c>
      <c r="H166" s="366">
        <v>143</v>
      </c>
      <c r="I166" s="366">
        <v>147</v>
      </c>
      <c r="J166" s="366">
        <v>134</v>
      </c>
      <c r="K166" s="366">
        <v>130</v>
      </c>
      <c r="L166" s="366">
        <v>123</v>
      </c>
      <c r="M166" s="366">
        <v>120</v>
      </c>
      <c r="N166" s="366">
        <v>111</v>
      </c>
      <c r="O166" s="366">
        <v>102</v>
      </c>
      <c r="P166" s="366">
        <v>103</v>
      </c>
      <c r="Q166" s="366">
        <v>97</v>
      </c>
      <c r="R166" s="530">
        <v>93</v>
      </c>
      <c r="S166" s="531">
        <v>89</v>
      </c>
      <c r="T166" s="532">
        <v>85</v>
      </c>
      <c r="U166" s="532">
        <v>86</v>
      </c>
    </row>
    <row r="167" spans="1:21">
      <c r="A167" s="369" t="s">
        <v>13</v>
      </c>
      <c r="B167" s="366">
        <v>144</v>
      </c>
      <c r="C167" s="366">
        <v>143</v>
      </c>
      <c r="D167" s="366">
        <v>134</v>
      </c>
      <c r="E167" s="366">
        <v>133</v>
      </c>
      <c r="F167" s="366">
        <v>127</v>
      </c>
      <c r="G167" s="366">
        <v>123</v>
      </c>
      <c r="H167" s="366">
        <v>118</v>
      </c>
      <c r="I167" s="366">
        <v>120</v>
      </c>
      <c r="J167" s="366">
        <v>126</v>
      </c>
      <c r="K167" s="366">
        <v>134</v>
      </c>
      <c r="L167" s="366">
        <v>132</v>
      </c>
      <c r="M167" s="366">
        <v>132</v>
      </c>
      <c r="N167" s="366">
        <v>129</v>
      </c>
      <c r="O167" s="366">
        <v>132</v>
      </c>
      <c r="P167" s="366">
        <v>127</v>
      </c>
      <c r="Q167" s="366">
        <v>119</v>
      </c>
      <c r="R167" s="530">
        <v>116</v>
      </c>
      <c r="S167" s="531">
        <v>124</v>
      </c>
      <c r="T167" s="532">
        <v>130</v>
      </c>
      <c r="U167" s="532">
        <v>127</v>
      </c>
    </row>
    <row r="168" spans="1:21">
      <c r="A168" s="369" t="s">
        <v>14</v>
      </c>
      <c r="B168" s="366">
        <v>90</v>
      </c>
      <c r="C168" s="366">
        <v>106</v>
      </c>
      <c r="D168" s="366">
        <v>104</v>
      </c>
      <c r="E168" s="366">
        <v>106</v>
      </c>
      <c r="F168" s="366">
        <v>109</v>
      </c>
      <c r="G168" s="366">
        <v>104</v>
      </c>
      <c r="H168" s="366">
        <v>98</v>
      </c>
      <c r="I168" s="366">
        <v>94</v>
      </c>
      <c r="J168" s="366">
        <v>90</v>
      </c>
      <c r="K168" s="366">
        <v>92</v>
      </c>
      <c r="L168" s="366">
        <v>93</v>
      </c>
      <c r="M168" s="366">
        <v>96</v>
      </c>
      <c r="N168" s="366">
        <v>93</v>
      </c>
      <c r="O168" s="366">
        <v>92</v>
      </c>
      <c r="P168" s="366">
        <v>98</v>
      </c>
      <c r="Q168" s="366">
        <v>95</v>
      </c>
      <c r="R168" s="530">
        <v>86</v>
      </c>
      <c r="S168" s="531">
        <v>77</v>
      </c>
      <c r="T168" s="532">
        <v>77</v>
      </c>
      <c r="U168" s="532">
        <v>78</v>
      </c>
    </row>
    <row r="169" spans="1:21">
      <c r="A169" s="369" t="s">
        <v>15</v>
      </c>
      <c r="B169" s="366">
        <v>98</v>
      </c>
      <c r="C169" s="366">
        <v>102</v>
      </c>
      <c r="D169" s="366">
        <v>98</v>
      </c>
      <c r="E169" s="366">
        <v>102</v>
      </c>
      <c r="F169" s="366">
        <v>96</v>
      </c>
      <c r="G169" s="366">
        <v>90</v>
      </c>
      <c r="H169" s="366">
        <v>93</v>
      </c>
      <c r="I169" s="366">
        <v>84</v>
      </c>
      <c r="J169" s="366">
        <v>81</v>
      </c>
      <c r="K169" s="366">
        <v>84</v>
      </c>
      <c r="L169" s="366">
        <v>85</v>
      </c>
      <c r="M169" s="366">
        <v>87</v>
      </c>
      <c r="N169" s="366">
        <v>80</v>
      </c>
      <c r="O169" s="366">
        <v>75</v>
      </c>
      <c r="P169" s="366">
        <v>75</v>
      </c>
      <c r="Q169" s="366">
        <v>69</v>
      </c>
      <c r="R169" s="530">
        <v>64</v>
      </c>
      <c r="S169" s="531">
        <v>64</v>
      </c>
      <c r="T169" s="532">
        <v>62</v>
      </c>
      <c r="U169" s="532">
        <v>59</v>
      </c>
    </row>
    <row r="170" spans="1:21">
      <c r="A170" s="369" t="s">
        <v>16</v>
      </c>
      <c r="B170" s="366">
        <v>138</v>
      </c>
      <c r="C170" s="366">
        <v>133</v>
      </c>
      <c r="D170" s="366">
        <v>137</v>
      </c>
      <c r="E170" s="366">
        <v>132</v>
      </c>
      <c r="F170" s="366">
        <v>138</v>
      </c>
      <c r="G170" s="366">
        <v>135</v>
      </c>
      <c r="H170" s="366">
        <v>133</v>
      </c>
      <c r="I170" s="366">
        <v>116</v>
      </c>
      <c r="J170" s="366">
        <v>105</v>
      </c>
      <c r="K170" s="366">
        <v>104</v>
      </c>
      <c r="L170" s="366">
        <v>104</v>
      </c>
      <c r="M170" s="366">
        <v>102</v>
      </c>
      <c r="N170" s="366">
        <v>100</v>
      </c>
      <c r="O170" s="366">
        <v>97</v>
      </c>
      <c r="P170" s="366">
        <v>90</v>
      </c>
      <c r="Q170" s="366">
        <v>90</v>
      </c>
      <c r="R170" s="530">
        <v>87</v>
      </c>
      <c r="S170" s="531">
        <v>86</v>
      </c>
      <c r="T170" s="532">
        <v>89</v>
      </c>
      <c r="U170" s="532">
        <v>91</v>
      </c>
    </row>
    <row r="171" spans="1:21">
      <c r="A171" s="369" t="s">
        <v>17</v>
      </c>
      <c r="B171" s="366">
        <v>158</v>
      </c>
      <c r="C171" s="366">
        <v>164</v>
      </c>
      <c r="D171" s="366">
        <v>156</v>
      </c>
      <c r="E171" s="366">
        <v>143</v>
      </c>
      <c r="F171" s="366">
        <v>151</v>
      </c>
      <c r="G171" s="366">
        <v>150</v>
      </c>
      <c r="H171" s="366">
        <v>145</v>
      </c>
      <c r="I171" s="366">
        <v>141</v>
      </c>
      <c r="J171" s="366">
        <v>140</v>
      </c>
      <c r="K171" s="366">
        <v>145</v>
      </c>
      <c r="L171" s="366">
        <v>147</v>
      </c>
      <c r="M171" s="366">
        <v>155</v>
      </c>
      <c r="N171" s="366">
        <v>154</v>
      </c>
      <c r="O171" s="366">
        <v>159</v>
      </c>
      <c r="P171" s="366">
        <v>154</v>
      </c>
      <c r="Q171" s="366">
        <v>158</v>
      </c>
      <c r="R171" s="530">
        <v>159</v>
      </c>
      <c r="S171" s="531">
        <v>161</v>
      </c>
      <c r="T171" s="532">
        <v>156</v>
      </c>
      <c r="U171" s="532">
        <v>151</v>
      </c>
    </row>
    <row r="172" spans="1:21">
      <c r="A172" s="369"/>
      <c r="B172" s="366"/>
      <c r="C172" s="366"/>
      <c r="D172" s="366"/>
      <c r="E172" s="366"/>
      <c r="F172" s="366"/>
      <c r="G172" s="366"/>
      <c r="H172" s="366"/>
      <c r="I172" s="366"/>
      <c r="J172" s="366"/>
      <c r="K172" s="366"/>
      <c r="L172" s="366"/>
      <c r="M172" s="366"/>
      <c r="N172" s="366"/>
      <c r="O172" s="366"/>
      <c r="P172" s="366"/>
      <c r="Q172" s="366"/>
      <c r="R172" s="530"/>
      <c r="S172" s="531"/>
      <c r="T172" s="531"/>
      <c r="U172" s="532"/>
    </row>
    <row r="173" spans="1:21" ht="45">
      <c r="A173" s="369" t="s">
        <v>0</v>
      </c>
      <c r="B173" s="366">
        <v>270</v>
      </c>
      <c r="C173" s="366">
        <v>284</v>
      </c>
      <c r="D173" s="366">
        <v>281</v>
      </c>
      <c r="E173" s="366">
        <v>281</v>
      </c>
      <c r="F173" s="366">
        <v>273</v>
      </c>
      <c r="G173" s="366">
        <v>280</v>
      </c>
      <c r="H173" s="366">
        <v>273</v>
      </c>
      <c r="I173" s="366">
        <v>272</v>
      </c>
      <c r="J173" s="366">
        <v>269</v>
      </c>
      <c r="K173" s="366">
        <v>265</v>
      </c>
      <c r="L173" s="366">
        <v>261</v>
      </c>
      <c r="M173" s="366">
        <v>250</v>
      </c>
      <c r="N173" s="366">
        <v>241</v>
      </c>
      <c r="O173" s="366">
        <v>231</v>
      </c>
      <c r="P173" s="366">
        <v>230</v>
      </c>
      <c r="Q173" s="366">
        <v>226</v>
      </c>
      <c r="R173" s="530">
        <v>235</v>
      </c>
      <c r="S173" s="531">
        <v>241</v>
      </c>
      <c r="T173" s="531">
        <v>238</v>
      </c>
      <c r="U173" s="532">
        <v>250</v>
      </c>
    </row>
    <row r="174" spans="1:21" ht="60">
      <c r="A174" s="369" t="s">
        <v>1</v>
      </c>
      <c r="B174" s="366">
        <v>1428</v>
      </c>
      <c r="C174" s="366">
        <v>1451</v>
      </c>
      <c r="D174" s="366">
        <v>1429</v>
      </c>
      <c r="E174" s="366">
        <v>1404</v>
      </c>
      <c r="F174" s="366">
        <v>1373</v>
      </c>
      <c r="G174" s="366">
        <v>1338</v>
      </c>
      <c r="H174" s="366">
        <v>1302</v>
      </c>
      <c r="I174" s="366">
        <v>1273</v>
      </c>
      <c r="J174" s="366" t="s">
        <v>4</v>
      </c>
      <c r="K174" s="366">
        <v>1242</v>
      </c>
      <c r="L174" s="366">
        <v>1230</v>
      </c>
      <c r="M174" s="366">
        <v>1218</v>
      </c>
      <c r="N174" s="366">
        <v>1178</v>
      </c>
      <c r="O174" s="366">
        <v>1157</v>
      </c>
      <c r="P174" s="366">
        <v>1146</v>
      </c>
      <c r="Q174" s="366">
        <v>1115</v>
      </c>
      <c r="R174" s="530">
        <v>1101</v>
      </c>
      <c r="S174" s="531">
        <v>1090</v>
      </c>
      <c r="T174" s="531">
        <v>1081</v>
      </c>
      <c r="U174" s="532">
        <v>1087</v>
      </c>
    </row>
    <row r="175" spans="1:21" ht="62.25">
      <c r="A175" s="369" t="s">
        <v>831</v>
      </c>
      <c r="B175" s="366">
        <v>1615</v>
      </c>
      <c r="C175" s="366">
        <v>1625</v>
      </c>
      <c r="D175" s="366">
        <v>1593</v>
      </c>
      <c r="E175" s="366">
        <v>1545</v>
      </c>
      <c r="F175" s="366">
        <v>1499</v>
      </c>
      <c r="G175" s="366">
        <v>1468</v>
      </c>
      <c r="H175" s="366">
        <v>1430</v>
      </c>
      <c r="I175" s="366">
        <v>1411</v>
      </c>
      <c r="J175" s="366">
        <v>1385</v>
      </c>
      <c r="K175" s="366">
        <v>1398</v>
      </c>
      <c r="L175" s="366">
        <v>1418</v>
      </c>
      <c r="M175" s="366">
        <v>1426</v>
      </c>
      <c r="N175" s="366">
        <v>1390</v>
      </c>
      <c r="O175" s="366">
        <v>1367</v>
      </c>
      <c r="P175" s="466" t="s">
        <v>210</v>
      </c>
      <c r="Q175" s="466" t="s">
        <v>210</v>
      </c>
      <c r="R175" s="533" t="s">
        <v>210</v>
      </c>
      <c r="S175" s="534" t="s">
        <v>210</v>
      </c>
      <c r="T175" s="534" t="s">
        <v>210</v>
      </c>
      <c r="U175" s="535" t="s">
        <v>210</v>
      </c>
    </row>
    <row r="176" spans="1:21" ht="75">
      <c r="A176" s="369" t="s">
        <v>2</v>
      </c>
      <c r="B176" s="368">
        <v>0.16699999999999998</v>
      </c>
      <c r="C176" s="368">
        <v>0.14499999999999999</v>
      </c>
      <c r="D176" s="368">
        <v>0.13400000000000001</v>
      </c>
      <c r="E176" s="368">
        <v>0.128</v>
      </c>
      <c r="F176" s="368">
        <v>0.124</v>
      </c>
      <c r="G176" s="368">
        <v>0.122</v>
      </c>
      <c r="H176" s="368">
        <v>0.13100000000000001</v>
      </c>
      <c r="I176" s="368">
        <v>0.13</v>
      </c>
      <c r="J176" s="368">
        <v>0.125</v>
      </c>
      <c r="K176" s="368">
        <v>0.128</v>
      </c>
      <c r="L176" s="368">
        <v>0.11699999999999999</v>
      </c>
      <c r="M176" s="368">
        <v>0.126</v>
      </c>
      <c r="N176" s="368">
        <v>0.13200000000000001</v>
      </c>
      <c r="O176" s="368">
        <v>0.13300000000000001</v>
      </c>
      <c r="P176" s="368">
        <v>0.14899999999999999</v>
      </c>
      <c r="Q176" s="368">
        <v>0.151</v>
      </c>
      <c r="R176" s="536">
        <v>0.14039855072463769</v>
      </c>
      <c r="S176" s="537">
        <v>0.13600000000000001</v>
      </c>
      <c r="T176" s="537">
        <v>0.13</v>
      </c>
      <c r="U176" s="538">
        <v>0.13</v>
      </c>
    </row>
    <row r="178" spans="1:21">
      <c r="A178" s="476" t="s">
        <v>937</v>
      </c>
      <c r="B178" s="476"/>
      <c r="C178" s="476">
        <v>2000</v>
      </c>
      <c r="D178" s="476">
        <v>2001</v>
      </c>
      <c r="E178" s="476">
        <v>2002</v>
      </c>
      <c r="F178" s="476">
        <v>2003</v>
      </c>
      <c r="G178" s="476">
        <v>2004</v>
      </c>
      <c r="H178" s="476">
        <v>2005</v>
      </c>
      <c r="I178" s="476">
        <v>2006</v>
      </c>
      <c r="J178" s="476">
        <v>2007</v>
      </c>
      <c r="K178" s="476">
        <v>2008</v>
      </c>
      <c r="L178" s="476">
        <v>2009</v>
      </c>
      <c r="M178" s="476">
        <v>2010</v>
      </c>
      <c r="N178" s="476">
        <v>2011</v>
      </c>
      <c r="O178" s="476">
        <v>2012</v>
      </c>
      <c r="P178" s="476">
        <v>2013</v>
      </c>
      <c r="Q178" s="476">
        <v>2014</v>
      </c>
      <c r="R178" s="476">
        <v>2015</v>
      </c>
      <c r="S178" s="476">
        <v>2016</v>
      </c>
      <c r="T178" s="476">
        <v>2017</v>
      </c>
      <c r="U178" s="476">
        <v>2018</v>
      </c>
    </row>
    <row r="179" spans="1:21" ht="90">
      <c r="A179" s="407" t="s">
        <v>6</v>
      </c>
      <c r="B179" s="404"/>
      <c r="C179" s="477">
        <v>7.5999999999999998E-2</v>
      </c>
      <c r="D179" s="477">
        <v>7.2000000000000008E-2</v>
      </c>
      <c r="E179" s="477">
        <v>6.9000000000000006E-2</v>
      </c>
      <c r="F179" s="477">
        <v>5.7000000000000002E-2</v>
      </c>
      <c r="G179" s="477">
        <v>4.8000000000000001E-2</v>
      </c>
      <c r="H179" s="477">
        <v>4.2000000000000003E-2</v>
      </c>
      <c r="I179" s="477">
        <v>4.0999999999999995E-2</v>
      </c>
      <c r="J179" s="477">
        <v>3.3000000000000002E-2</v>
      </c>
      <c r="K179" s="477">
        <v>1.6E-2</v>
      </c>
      <c r="L179" s="477">
        <v>2.5000000000000001E-2</v>
      </c>
      <c r="M179" s="477">
        <v>0.02</v>
      </c>
      <c r="N179" s="477">
        <v>2.6599999999999999E-2</v>
      </c>
      <c r="O179" s="477">
        <v>0.02</v>
      </c>
      <c r="P179" s="477">
        <v>0.02</v>
      </c>
      <c r="Q179" s="477">
        <v>0.02</v>
      </c>
      <c r="R179" s="539">
        <v>1.4E-2</v>
      </c>
      <c r="S179" s="539">
        <v>1.7999999999999999E-2</v>
      </c>
      <c r="T179" s="539">
        <v>0.01</v>
      </c>
      <c r="U179" s="540">
        <v>0.02</v>
      </c>
    </row>
    <row r="180" spans="1:21" ht="90">
      <c r="A180" s="407" t="s">
        <v>7</v>
      </c>
      <c r="B180" s="404"/>
      <c r="C180" s="477">
        <v>7.5999999999999998E-2</v>
      </c>
      <c r="D180" s="477">
        <v>0.14800000000000002</v>
      </c>
      <c r="E180" s="477">
        <v>0.217</v>
      </c>
      <c r="F180" s="477">
        <v>0.27500000000000002</v>
      </c>
      <c r="G180" s="477">
        <v>0.32100000000000001</v>
      </c>
      <c r="H180" s="477">
        <v>0.36399999999999999</v>
      </c>
      <c r="I180" s="477">
        <v>0.40500000000000003</v>
      </c>
      <c r="J180" s="477">
        <v>0.43799999999999994</v>
      </c>
      <c r="K180" s="477">
        <v>0.45500000000000002</v>
      </c>
      <c r="L180" s="477">
        <v>0.48</v>
      </c>
      <c r="M180" s="477">
        <v>0.5</v>
      </c>
      <c r="N180" s="477">
        <v>0.53</v>
      </c>
      <c r="O180" s="477">
        <v>0.55400000000000005</v>
      </c>
      <c r="P180" s="477">
        <v>0.57492997198879547</v>
      </c>
      <c r="Q180" s="477">
        <v>0.6</v>
      </c>
      <c r="R180" s="537">
        <v>0.60784313725490191</v>
      </c>
      <c r="S180" s="537">
        <v>0.61199999999999999</v>
      </c>
      <c r="T180" s="537">
        <v>0.62</v>
      </c>
      <c r="U180" s="540">
        <v>0.64</v>
      </c>
    </row>
    <row r="181" spans="1:21">
      <c r="A181" s="388"/>
      <c r="B181" s="268"/>
      <c r="C181" s="268"/>
      <c r="D181" s="268"/>
      <c r="E181" s="268"/>
      <c r="F181" s="268"/>
      <c r="G181" s="268"/>
      <c r="H181" s="268"/>
      <c r="I181" s="268"/>
      <c r="J181" s="268"/>
      <c r="K181" s="268"/>
      <c r="L181" s="268"/>
      <c r="M181" s="268"/>
      <c r="N181" s="268"/>
      <c r="O181" s="268"/>
      <c r="P181" s="268"/>
      <c r="Q181" s="269"/>
      <c r="R181" s="269"/>
      <c r="S181" s="269"/>
      <c r="T181" s="269"/>
      <c r="U181" s="269"/>
    </row>
    <row r="182" spans="1:21">
      <c r="A182" s="147" t="s">
        <v>778</v>
      </c>
      <c r="B182" s="147">
        <v>1999</v>
      </c>
      <c r="C182" s="147">
        <v>2000</v>
      </c>
      <c r="D182" s="147">
        <v>2001</v>
      </c>
      <c r="E182" s="147">
        <v>2002</v>
      </c>
      <c r="F182" s="147">
        <v>2003</v>
      </c>
      <c r="G182" s="147">
        <v>2004</v>
      </c>
      <c r="H182" s="147">
        <v>2005</v>
      </c>
      <c r="I182" s="147">
        <v>2006</v>
      </c>
      <c r="J182" s="147">
        <v>2007</v>
      </c>
      <c r="K182" s="147">
        <v>2008</v>
      </c>
      <c r="L182" s="147">
        <v>2009</v>
      </c>
      <c r="M182" s="147">
        <v>2010</v>
      </c>
      <c r="N182" s="147">
        <v>2011</v>
      </c>
      <c r="O182" s="147">
        <v>2012</v>
      </c>
      <c r="P182" s="147">
        <v>2013</v>
      </c>
      <c r="Q182" s="147">
        <v>2014</v>
      </c>
      <c r="R182" s="147">
        <v>2015</v>
      </c>
      <c r="S182" s="147">
        <v>2016</v>
      </c>
      <c r="T182" s="476">
        <v>2017</v>
      </c>
      <c r="U182" s="476">
        <v>2018</v>
      </c>
    </row>
    <row r="183" spans="1:21">
      <c r="A183" s="404" t="s">
        <v>3</v>
      </c>
      <c r="B183" s="404">
        <v>468</v>
      </c>
      <c r="C183" s="404">
        <v>484</v>
      </c>
      <c r="D183" s="404">
        <v>487</v>
      </c>
      <c r="E183" s="404">
        <v>508</v>
      </c>
      <c r="F183" s="404">
        <v>498</v>
      </c>
      <c r="G183" s="404">
        <v>474</v>
      </c>
      <c r="H183" s="404">
        <v>464</v>
      </c>
      <c r="I183" s="404">
        <v>449</v>
      </c>
      <c r="J183" s="404">
        <v>435</v>
      </c>
      <c r="K183" s="404">
        <v>403</v>
      </c>
      <c r="L183" s="404">
        <v>401</v>
      </c>
      <c r="M183" s="404">
        <v>407</v>
      </c>
      <c r="N183" s="404">
        <v>395</v>
      </c>
      <c r="O183" s="404">
        <v>449</v>
      </c>
      <c r="P183" s="404">
        <v>434</v>
      </c>
      <c r="Q183" s="404">
        <v>461</v>
      </c>
      <c r="R183" s="513">
        <v>461</v>
      </c>
      <c r="S183" s="541">
        <v>431</v>
      </c>
      <c r="T183" s="541">
        <v>417</v>
      </c>
      <c r="U183" s="542">
        <v>402</v>
      </c>
    </row>
    <row r="184" spans="1:21">
      <c r="A184" s="404" t="s">
        <v>927</v>
      </c>
      <c r="B184" s="381">
        <v>0.03</v>
      </c>
      <c r="C184" s="381">
        <v>0.03</v>
      </c>
      <c r="D184" s="381">
        <v>0.03</v>
      </c>
      <c r="E184" s="381">
        <v>3.1E-2</v>
      </c>
      <c r="F184" s="381">
        <v>3.1E-2</v>
      </c>
      <c r="G184" s="381">
        <v>2.8999999999999998E-2</v>
      </c>
      <c r="H184" s="381">
        <v>2.7999999999999997E-2</v>
      </c>
      <c r="I184" s="381">
        <v>2.7000000000000003E-2</v>
      </c>
      <c r="J184" s="381">
        <v>2.6000000000000002E-2</v>
      </c>
      <c r="K184" s="381">
        <v>2.4E-2</v>
      </c>
      <c r="L184" s="381">
        <v>2.4E-2</v>
      </c>
      <c r="M184" s="381">
        <v>2.4E-2</v>
      </c>
      <c r="N184" s="381">
        <v>2.3518904435844E-2</v>
      </c>
      <c r="O184" s="381">
        <v>2.7E-2</v>
      </c>
      <c r="P184" s="381">
        <v>2.5999999999999999E-2</v>
      </c>
      <c r="Q184" s="381">
        <v>2.7E-2</v>
      </c>
      <c r="R184" s="543">
        <v>2.7E-2</v>
      </c>
      <c r="S184" s="543">
        <v>2.5999999999999999E-2</v>
      </c>
      <c r="T184" s="543">
        <v>2.5000000000000001E-2</v>
      </c>
      <c r="U184" s="543">
        <v>2.4E-2</v>
      </c>
    </row>
  </sheetData>
  <mergeCells count="3">
    <mergeCell ref="A4:Q4"/>
    <mergeCell ref="A5:Q5"/>
    <mergeCell ref="A6:Q6"/>
  </mergeCells>
  <pageMargins left="0.7" right="0.7" top="0.75" bottom="0.75" header="0.3" footer="0.3"/>
  <pageSetup paperSize="9" orientation="portrait" horizontalDpi="4294967293" verticalDpi="4294967293" r:id="rId1"/>
  <ignoredErrors>
    <ignoredError sqref="B44:E44 B66:E66 B10:E10 B18:E18" formula="1"/>
  </ignoredErrors>
  <drawing r:id="rId2"/>
  <extLst>
    <ext xmlns:x14="http://schemas.microsoft.com/office/spreadsheetml/2009/9/main" uri="{05C60535-1F16-4fd2-B633-F4F36F0B64E0}">
      <x14:sparklineGroups xmlns:xm="http://schemas.microsoft.com/office/excel/2006/main">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'Buildings &amp; structures at risk'!B65:F65</xm:f>
              <xm:sqref>G65</xm:sqref>
            </x14:sparkline>
            <x14:sparkline>
              <xm:f>'Buildings &amp; structures at risk'!B66:F66</xm:f>
              <xm:sqref>G66</xm:sqref>
            </x14:sparkline>
            <x14:sparkline>
              <xm:f>'Buildings &amp; structures at risk'!B67:F67</xm:f>
              <xm:sqref>G67</xm:sqref>
            </x14:sparkline>
            <x14:sparkline>
              <xm:f>'Buildings &amp; structures at risk'!B68:F68</xm:f>
              <xm:sqref>G68</xm:sqref>
            </x14:sparkline>
            <x14:sparkline>
              <xm:f>'Buildings &amp; structures at risk'!B69:F69</xm:f>
              <xm:sqref>G69</xm:sqref>
            </x14:sparkline>
            <x14:sparkline>
              <xm:f>'Buildings &amp; structures at risk'!B70:F70</xm:f>
              <xm:sqref>G70</xm:sqref>
            </x14:sparkline>
            <x14:sparkline>
              <xm:f>'Buildings &amp; structures at risk'!B71:F71</xm:f>
              <xm:sqref>G71</xm:sqref>
            </x14:sparkline>
          </x14:sparklines>
        </x14:sparklineGroup>
        <x14:sparklineGroup manualMax="0" manualMin="0" displayEmptyCellsAs="gap">
          <x14:colorSeries theme="4" tint="-0.499984740745262"/>
          <x14:colorNegative theme="5"/>
          <x14:colorAxis rgb="FF000000"/>
          <x14:colorMarkers theme="4" tint="-0.499984740745262"/>
          <x14:colorFirst theme="4" tint="0.39997558519241921"/>
          <x14:colorLast theme="4" tint="0.39997558519241921"/>
          <x14:colorHigh rgb="FF00B050"/>
          <x14:colorLow rgb="FFC00000"/>
          <x14:sparklines>
            <x14:sparkline>
              <xm:f>'Buildings &amp; structures at risk'!B9:F9</xm:f>
              <xm:sqref>G9</xm:sqref>
            </x14:sparkline>
            <x14:sparkline>
              <xm:f>'Buildings &amp; structures at risk'!B10:F10</xm:f>
              <xm:sqref>G10</xm:sqref>
            </x14:sparkline>
            <x14:sparkline>
              <xm:f>'Buildings &amp; structures at risk'!B11:F11</xm:f>
              <xm:sqref>G11</xm:sqref>
            </x14:sparkline>
            <x14:sparkline>
              <xm:f>'Buildings &amp; structures at risk'!B12:F12</xm:f>
              <xm:sqref>G12</xm:sqref>
            </x14:sparkline>
            <x14:sparkline>
              <xm:f>'Buildings &amp; structures at risk'!B13:F13</xm:f>
              <xm:sqref>G13</xm:sqref>
            </x14:sparkline>
            <x14:sparkline>
              <xm:f>'Buildings &amp; structures at risk'!B14:F14</xm:f>
              <xm:sqref>G14</xm:sqref>
            </x14:sparkline>
            <x14:sparkline>
              <xm:f>'Buildings &amp; structures at risk'!B15:F15</xm:f>
              <xm:sqref>G15</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'Buildings &amp; structures at risk'!B17:F17</xm:f>
              <xm:sqref>G17</xm:sqref>
            </x14:sparkline>
            <x14:sparkline>
              <xm:f>'Buildings &amp; structures at risk'!B18:F18</xm:f>
              <xm:sqref>G18</xm:sqref>
            </x14:sparkline>
            <x14:sparkline>
              <xm:f>'Buildings &amp; structures at risk'!B19:F19</xm:f>
              <xm:sqref>G19</xm:sqref>
            </x14:sparkline>
            <x14:sparkline>
              <xm:f>'Buildings &amp; structures at risk'!B20:F20</xm:f>
              <xm:sqref>G20</xm:sqref>
            </x14:sparkline>
            <x14:sparkline>
              <xm:f>'Buildings &amp; structures at risk'!B21:F21</xm:f>
              <xm:sqref>G21</xm:sqref>
            </x14:sparkline>
            <x14:sparkline>
              <xm:f>'Buildings &amp; structures at risk'!B22:F22</xm:f>
              <xm:sqref>G22</xm:sqref>
            </x14:sparkline>
            <x14:sparkline>
              <xm:f>'Buildings &amp; structures at risk'!B23:F23</xm:f>
              <xm:sqref>G23</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'Buildings &amp; structures at risk'!B25:F25</xm:f>
              <xm:sqref>G25</xm:sqref>
            </x14:sparkline>
            <x14:sparkline>
              <xm:f>'Buildings &amp; structures at risk'!B26:F26</xm:f>
              <xm:sqref>G26</xm:sqref>
            </x14:sparkline>
            <x14:sparkline>
              <xm:f>'Buildings &amp; structures at risk'!B27:F27</xm:f>
              <xm:sqref>G27</xm:sqref>
            </x14:sparkline>
            <x14:sparkline>
              <xm:f>'Buildings &amp; structures at risk'!B28:F28</xm:f>
              <xm:sqref>G28</xm:sqref>
            </x14:sparkline>
            <x14:sparkline>
              <xm:f>'Buildings &amp; structures at risk'!B29:F29</xm:f>
              <xm:sqref>G29</xm:sqref>
            </x14:sparkline>
            <x14:sparkline>
              <xm:f>'Buildings &amp; structures at risk'!B30:F30</xm:f>
              <xm:sqref>G30</xm:sqref>
            </x14:sparkline>
            <x14:sparkline>
              <xm:f>'Buildings &amp; structures at risk'!B31:F31</xm:f>
              <xm:sqref>G31</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120"/>
  <sheetViews>
    <sheetView showRowColHeaders="0" zoomScaleNormal="100" workbookViewId="0"/>
  </sheetViews>
  <sheetFormatPr defaultRowHeight="15"/>
  <cols>
    <col min="1" max="1" width="30.7109375" style="243" customWidth="1"/>
    <col min="2" max="6" width="13.28515625" style="243" customWidth="1"/>
    <col min="7" max="7" width="15" style="243" customWidth="1"/>
    <col min="8" max="9" width="12.140625" style="243" bestFit="1" customWidth="1"/>
    <col min="10" max="12" width="12.140625" style="243" customWidth="1"/>
    <col min="13" max="13" width="12.140625" style="243" bestFit="1" customWidth="1"/>
    <col min="14" max="16384" width="9.140625" style="243"/>
  </cols>
  <sheetData>
    <row r="1" spans="1:12" ht="15.95" customHeight="1">
      <c r="A1" s="229"/>
    </row>
    <row r="2" spans="1:12" ht="15.95" customHeight="1"/>
    <row r="3" spans="1:12" ht="26.25">
      <c r="A3" s="222" t="s">
        <v>37</v>
      </c>
    </row>
    <row r="4" spans="1:12" ht="74.25" customHeight="1">
      <c r="A4" s="612" t="s">
        <v>48</v>
      </c>
      <c r="B4" s="612"/>
      <c r="C4" s="612"/>
      <c r="D4" s="612"/>
      <c r="E4" s="612"/>
      <c r="F4" s="612"/>
      <c r="G4" s="612"/>
      <c r="H4" s="612"/>
      <c r="I4" s="612"/>
      <c r="J4" s="199"/>
      <c r="K4" s="199"/>
      <c r="L4" s="199"/>
    </row>
    <row r="5" spans="1:12" ht="88.5" customHeight="1">
      <c r="A5" s="612" t="s">
        <v>791</v>
      </c>
      <c r="B5" s="612"/>
      <c r="C5" s="612"/>
      <c r="D5" s="612"/>
      <c r="E5" s="612"/>
      <c r="F5" s="612"/>
      <c r="G5" s="612"/>
      <c r="H5" s="612"/>
      <c r="I5" s="612"/>
      <c r="J5" s="199"/>
      <c r="K5" s="199"/>
      <c r="L5" s="199"/>
    </row>
    <row r="6" spans="1:12">
      <c r="A6" s="607" t="s">
        <v>1032</v>
      </c>
      <c r="B6" s="607"/>
      <c r="C6" s="607"/>
      <c r="D6" s="607"/>
      <c r="E6" s="607"/>
      <c r="F6" s="607"/>
      <c r="G6" s="607"/>
      <c r="H6" s="607"/>
      <c r="I6" s="607"/>
    </row>
    <row r="7" spans="1:12" s="472" customFormat="1">
      <c r="A7" s="485"/>
    </row>
    <row r="8" spans="1:12">
      <c r="A8" s="609" t="s">
        <v>939</v>
      </c>
      <c r="B8" s="610"/>
      <c r="C8" s="610"/>
      <c r="D8" s="610"/>
      <c r="E8" s="610"/>
      <c r="F8" s="610"/>
      <c r="G8" s="611"/>
    </row>
    <row r="9" spans="1:12">
      <c r="A9" s="476"/>
      <c r="B9" s="434">
        <v>2015</v>
      </c>
      <c r="C9" s="434">
        <v>2016</v>
      </c>
      <c r="D9" s="434">
        <v>2017</v>
      </c>
      <c r="E9" s="434">
        <v>2018</v>
      </c>
      <c r="F9" s="434">
        <v>2019</v>
      </c>
      <c r="G9" s="476" t="s">
        <v>838</v>
      </c>
    </row>
    <row r="10" spans="1:12" s="224" customFormat="1">
      <c r="A10" s="226" t="s">
        <v>38</v>
      </c>
      <c r="B10" s="575">
        <f>H63</f>
        <v>2701</v>
      </c>
      <c r="C10" s="575">
        <f t="shared" ref="C10:E10" si="0">I63</f>
        <v>2582</v>
      </c>
      <c r="D10" s="575">
        <f t="shared" si="0"/>
        <v>2480</v>
      </c>
      <c r="E10" s="575">
        <f t="shared" si="0"/>
        <v>2431</v>
      </c>
      <c r="F10" s="200">
        <v>2412</v>
      </c>
      <c r="G10" s="144"/>
    </row>
    <row r="11" spans="1:12">
      <c r="A11" s="234" t="s">
        <v>926</v>
      </c>
      <c r="B11" s="576">
        <f>SUM(H64,H66)</f>
        <v>612</v>
      </c>
      <c r="C11" s="576">
        <f t="shared" ref="C11:E11" si="1">SUM(I64,I66)</f>
        <v>562</v>
      </c>
      <c r="D11" s="576">
        <f t="shared" si="1"/>
        <v>533</v>
      </c>
      <c r="E11" s="576">
        <f t="shared" si="1"/>
        <v>525</v>
      </c>
      <c r="F11" s="201">
        <v>491</v>
      </c>
      <c r="G11" s="234"/>
    </row>
    <row r="12" spans="1:12">
      <c r="A12" s="234" t="s">
        <v>10</v>
      </c>
      <c r="B12" s="576">
        <f>H65</f>
        <v>141</v>
      </c>
      <c r="C12" s="576">
        <f t="shared" ref="C12:E12" si="2">I65</f>
        <v>131</v>
      </c>
      <c r="D12" s="576">
        <f t="shared" si="2"/>
        <v>114</v>
      </c>
      <c r="E12" s="576">
        <f t="shared" si="2"/>
        <v>113</v>
      </c>
      <c r="F12" s="201">
        <v>125</v>
      </c>
      <c r="G12" s="234"/>
    </row>
    <row r="13" spans="1:12">
      <c r="A13" s="234" t="s">
        <v>924</v>
      </c>
      <c r="B13" s="576">
        <f>SUM(H67,H68)</f>
        <v>321</v>
      </c>
      <c r="C13" s="576">
        <f t="shared" ref="C13:E13" si="3">SUM(I67,I68)</f>
        <v>316</v>
      </c>
      <c r="D13" s="576">
        <f t="shared" si="3"/>
        <v>297</v>
      </c>
      <c r="E13" s="576">
        <f t="shared" si="3"/>
        <v>290</v>
      </c>
      <c r="F13" s="201">
        <v>295</v>
      </c>
      <c r="G13" s="234"/>
    </row>
    <row r="14" spans="1:12">
      <c r="A14" s="234" t="s">
        <v>14</v>
      </c>
      <c r="B14" s="576">
        <f>H69</f>
        <v>193</v>
      </c>
      <c r="C14" s="576">
        <f t="shared" ref="C14:E14" si="4">I69</f>
        <v>184</v>
      </c>
      <c r="D14" s="576">
        <f t="shared" si="4"/>
        <v>175</v>
      </c>
      <c r="E14" s="576">
        <f t="shared" si="4"/>
        <v>175</v>
      </c>
      <c r="F14" s="201">
        <v>160</v>
      </c>
      <c r="G14" s="234"/>
    </row>
    <row r="15" spans="1:12">
      <c r="A15" s="234" t="s">
        <v>925</v>
      </c>
      <c r="B15" s="576">
        <f>SUM(H70,H71)</f>
        <v>271</v>
      </c>
      <c r="C15" s="576">
        <f t="shared" ref="C15:E15" si="5">SUM(I70,I71)</f>
        <v>245</v>
      </c>
      <c r="D15" s="576">
        <f t="shared" si="5"/>
        <v>242</v>
      </c>
      <c r="E15" s="576">
        <f t="shared" si="5"/>
        <v>240</v>
      </c>
      <c r="F15" s="201">
        <v>246</v>
      </c>
      <c r="G15" s="234"/>
    </row>
    <row r="16" spans="1:12">
      <c r="A16" s="234" t="s">
        <v>17</v>
      </c>
      <c r="B16" s="576">
        <f>H72</f>
        <v>1163</v>
      </c>
      <c r="C16" s="576">
        <f t="shared" ref="C16:E16" si="6">I72</f>
        <v>1144</v>
      </c>
      <c r="D16" s="576">
        <f t="shared" si="6"/>
        <v>1119</v>
      </c>
      <c r="E16" s="576">
        <f t="shared" si="6"/>
        <v>1088</v>
      </c>
      <c r="F16" s="201">
        <v>1095</v>
      </c>
      <c r="G16" s="234"/>
    </row>
    <row r="17" spans="1:7">
      <c r="A17" s="557"/>
      <c r="B17" s="558"/>
      <c r="C17" s="557"/>
      <c r="D17" s="123"/>
    </row>
    <row r="18" spans="1:7">
      <c r="A18" s="609" t="s">
        <v>788</v>
      </c>
      <c r="B18" s="610"/>
      <c r="C18" s="610"/>
      <c r="D18" s="610"/>
      <c r="E18" s="610"/>
      <c r="F18" s="610"/>
      <c r="G18" s="611"/>
    </row>
    <row r="19" spans="1:7">
      <c r="A19" s="476"/>
      <c r="B19" s="434">
        <v>2015</v>
      </c>
      <c r="C19" s="434">
        <v>2016</v>
      </c>
      <c r="D19" s="434">
        <v>2017</v>
      </c>
      <c r="E19" s="434">
        <v>2018</v>
      </c>
      <c r="F19" s="434">
        <v>2019</v>
      </c>
      <c r="G19" s="476" t="s">
        <v>838</v>
      </c>
    </row>
    <row r="20" spans="1:7" s="224" customFormat="1">
      <c r="A20" s="226" t="s">
        <v>38</v>
      </c>
      <c r="B20" s="566">
        <v>0.13607052896725441</v>
      </c>
      <c r="C20" s="566">
        <v>0.13008867392180573</v>
      </c>
      <c r="D20" s="566">
        <v>0.12490556534877864</v>
      </c>
      <c r="E20" s="566">
        <v>0.10001234212366808</v>
      </c>
      <c r="F20" s="581">
        <v>0.121</v>
      </c>
      <c r="G20" s="144"/>
    </row>
    <row r="21" spans="1:7">
      <c r="A21" s="234" t="s">
        <v>926</v>
      </c>
      <c r="B21" s="536">
        <v>0.15220094503854761</v>
      </c>
      <c r="C21" s="536">
        <v>0.13945409429280398</v>
      </c>
      <c r="D21" s="536">
        <v>0.13212692117005453</v>
      </c>
      <c r="E21" s="536">
        <v>0.13007928642220021</v>
      </c>
      <c r="F21" s="462">
        <v>0.123</v>
      </c>
      <c r="G21" s="226"/>
    </row>
    <row r="22" spans="1:7">
      <c r="A22" s="234" t="s">
        <v>10</v>
      </c>
      <c r="B22" s="536">
        <v>0.10665658093797277</v>
      </c>
      <c r="C22" s="536">
        <v>9.9167297501892501E-2</v>
      </c>
      <c r="D22" s="536">
        <v>8.6167800453514742E-2</v>
      </c>
      <c r="E22" s="536">
        <v>8.5411942554799697E-2</v>
      </c>
      <c r="F22" s="462">
        <v>9.4E-2</v>
      </c>
      <c r="G22" s="226"/>
    </row>
    <row r="23" spans="1:7">
      <c r="A23" s="234" t="s">
        <v>924</v>
      </c>
      <c r="B23" s="536">
        <v>0.10862944162436548</v>
      </c>
      <c r="C23" s="536">
        <v>0.10704607046070461</v>
      </c>
      <c r="D23" s="536">
        <v>0.10071210579857579</v>
      </c>
      <c r="E23" s="536">
        <v>9.8371777476255085E-2</v>
      </c>
      <c r="F23" s="462">
        <v>9.8000000000000004E-2</v>
      </c>
      <c r="G23" s="226"/>
    </row>
    <row r="24" spans="1:7">
      <c r="A24" s="234" t="s">
        <v>14</v>
      </c>
      <c r="B24" s="536">
        <v>0.11123919308357348</v>
      </c>
      <c r="C24" s="536">
        <v>0.10623556581986143</v>
      </c>
      <c r="D24" s="536">
        <v>0.10051694428489374</v>
      </c>
      <c r="E24" s="536">
        <v>0.1002290950744559</v>
      </c>
      <c r="F24" s="462">
        <v>9.0999999999999998E-2</v>
      </c>
      <c r="G24" s="226"/>
    </row>
    <row r="25" spans="1:7">
      <c r="A25" s="234" t="s">
        <v>925</v>
      </c>
      <c r="B25" s="536">
        <v>9.6509971509971509E-2</v>
      </c>
      <c r="C25" s="536">
        <v>8.6971955981540644E-2</v>
      </c>
      <c r="D25" s="536">
        <v>8.5815602836879432E-2</v>
      </c>
      <c r="E25" s="536">
        <v>8.4985835694050993E-2</v>
      </c>
      <c r="F25" s="462">
        <v>8.6999999999999994E-2</v>
      </c>
      <c r="G25" s="226"/>
    </row>
    <row r="26" spans="1:7">
      <c r="A26" s="234" t="s">
        <v>17</v>
      </c>
      <c r="B26" s="536">
        <v>0.16592951918961335</v>
      </c>
      <c r="C26" s="536">
        <v>0.16352201257861634</v>
      </c>
      <c r="D26" s="536">
        <v>0.16013165426445336</v>
      </c>
      <c r="E26" s="536">
        <v>0.15585159719237932</v>
      </c>
      <c r="F26" s="462">
        <v>0.156</v>
      </c>
      <c r="G26" s="226"/>
    </row>
    <row r="27" spans="1:7">
      <c r="A27" s="559"/>
      <c r="B27" s="560"/>
      <c r="C27" s="561"/>
    </row>
    <row r="28" spans="1:7">
      <c r="A28" s="609" t="s">
        <v>787</v>
      </c>
      <c r="B28" s="610"/>
      <c r="C28" s="610"/>
      <c r="D28" s="610"/>
      <c r="E28" s="610"/>
      <c r="F28" s="610"/>
      <c r="G28" s="611"/>
    </row>
    <row r="29" spans="1:7">
      <c r="A29" s="476"/>
      <c r="B29" s="434">
        <v>2015</v>
      </c>
      <c r="C29" s="434">
        <v>2016</v>
      </c>
      <c r="D29" s="434">
        <v>2017</v>
      </c>
      <c r="E29" s="434">
        <v>2018</v>
      </c>
      <c r="F29" s="434">
        <v>2019</v>
      </c>
      <c r="G29" s="476" t="s">
        <v>838</v>
      </c>
    </row>
    <row r="30" spans="1:7" s="34" customFormat="1">
      <c r="A30" s="144" t="s">
        <v>38</v>
      </c>
      <c r="B30" s="577">
        <f>H87</f>
        <v>1</v>
      </c>
      <c r="C30" s="577">
        <f t="shared" ref="C30:E30" si="7">I87</f>
        <v>1</v>
      </c>
      <c r="D30" s="577">
        <f t="shared" si="7"/>
        <v>1</v>
      </c>
      <c r="E30" s="577">
        <f t="shared" si="7"/>
        <v>1</v>
      </c>
      <c r="F30" s="202">
        <v>1</v>
      </c>
      <c r="G30" s="36"/>
    </row>
    <row r="31" spans="1:7">
      <c r="A31" s="234" t="s">
        <v>926</v>
      </c>
      <c r="B31" s="578">
        <f>SUM(H88,H90)</f>
        <v>0.22658274713069235</v>
      </c>
      <c r="C31" s="578">
        <f t="shared" ref="C31:E31" si="8">SUM(I88,I90)</f>
        <v>0.21766072811773818</v>
      </c>
      <c r="D31" s="578">
        <f t="shared" si="8"/>
        <v>0.21491935483870969</v>
      </c>
      <c r="E31" s="578">
        <f t="shared" si="8"/>
        <v>0.21596051007815714</v>
      </c>
      <c r="F31" s="203">
        <v>0.20300000000000001</v>
      </c>
      <c r="G31" s="234"/>
    </row>
    <row r="32" spans="1:7">
      <c r="A32" s="234" t="s">
        <v>10</v>
      </c>
      <c r="B32" s="578">
        <f>H89</f>
        <v>5.2202887819326173E-2</v>
      </c>
      <c r="C32" s="578">
        <f t="shared" ref="C32:E32" si="9">I89</f>
        <v>5.0735863671572422E-2</v>
      </c>
      <c r="D32" s="578">
        <f t="shared" si="9"/>
        <v>4.596774193548387E-2</v>
      </c>
      <c r="E32" s="578">
        <f t="shared" si="9"/>
        <v>4.6482928835870012E-2</v>
      </c>
      <c r="F32" s="203">
        <v>5.0999999999999997E-2</v>
      </c>
      <c r="G32" s="234"/>
    </row>
    <row r="33" spans="1:13">
      <c r="A33" s="234" t="s">
        <v>924</v>
      </c>
      <c r="B33" s="578">
        <f>SUM(H91,H92)</f>
        <v>0.11884487226952981</v>
      </c>
      <c r="C33" s="578">
        <f t="shared" ref="C33:E33" si="10">SUM(I91,I92)</f>
        <v>0.12238574748257164</v>
      </c>
      <c r="D33" s="578">
        <f t="shared" si="10"/>
        <v>0.11975806451612903</v>
      </c>
      <c r="E33" s="578">
        <f t="shared" si="10"/>
        <v>0.11929247223364871</v>
      </c>
      <c r="F33" s="203">
        <v>0.122</v>
      </c>
      <c r="G33" s="234"/>
    </row>
    <row r="34" spans="1:13">
      <c r="A34" s="234" t="s">
        <v>14</v>
      </c>
      <c r="B34" s="578">
        <f>H93</f>
        <v>7.1455016660496112E-2</v>
      </c>
      <c r="C34" s="578">
        <f t="shared" ref="C34:E34" si="11">I93</f>
        <v>7.1262587141750586E-2</v>
      </c>
      <c r="D34" s="578">
        <f t="shared" si="11"/>
        <v>7.0564516129032265E-2</v>
      </c>
      <c r="E34" s="578">
        <f t="shared" si="11"/>
        <v>7.1986836692719047E-2</v>
      </c>
      <c r="F34" s="203">
        <v>6.6000000000000003E-2</v>
      </c>
      <c r="G34" s="234"/>
    </row>
    <row r="35" spans="1:13">
      <c r="A35" s="234" t="s">
        <v>925</v>
      </c>
      <c r="B35" s="578">
        <f>SUM(H94,H95)</f>
        <v>0.10033320992225102</v>
      </c>
      <c r="C35" s="578">
        <f t="shared" ref="C35:E35" si="12">SUM(I94,I95)</f>
        <v>9.4887683965917888E-2</v>
      </c>
      <c r="D35" s="578">
        <f t="shared" si="12"/>
        <v>9.7580645161290322E-2</v>
      </c>
      <c r="E35" s="578">
        <f t="shared" si="12"/>
        <v>9.8724804607157546E-2</v>
      </c>
      <c r="F35" s="203">
        <v>0.10100000000000001</v>
      </c>
      <c r="G35" s="234"/>
    </row>
    <row r="36" spans="1:13">
      <c r="A36" s="234" t="s">
        <v>17</v>
      </c>
      <c r="B36" s="578">
        <f>H96</f>
        <v>0.43058126619770454</v>
      </c>
      <c r="C36" s="578">
        <f t="shared" ref="C36:E36" si="13">I96</f>
        <v>0.44306738962044928</v>
      </c>
      <c r="D36" s="578">
        <f t="shared" si="13"/>
        <v>0.45120967741935486</v>
      </c>
      <c r="E36" s="578">
        <f t="shared" si="13"/>
        <v>0.44755244755244755</v>
      </c>
      <c r="F36" s="203">
        <v>0.45</v>
      </c>
      <c r="G36" s="234"/>
    </row>
    <row r="37" spans="1:13">
      <c r="A37" s="557"/>
      <c r="B37" s="558"/>
      <c r="C37" s="558"/>
    </row>
    <row r="38" spans="1:13">
      <c r="A38" s="609" t="s">
        <v>806</v>
      </c>
      <c r="B38" s="610"/>
      <c r="C38" s="610"/>
      <c r="D38" s="610"/>
      <c r="E38" s="610"/>
      <c r="F38" s="610"/>
      <c r="G38" s="611"/>
    </row>
    <row r="39" spans="1:13">
      <c r="A39" s="442"/>
      <c r="B39" s="301" t="s">
        <v>640</v>
      </c>
      <c r="C39" s="495" t="s">
        <v>821</v>
      </c>
      <c r="D39" s="495" t="s">
        <v>843</v>
      </c>
      <c r="E39" s="301" t="s">
        <v>867</v>
      </c>
      <c r="F39" s="304" t="s">
        <v>914</v>
      </c>
      <c r="G39" s="476" t="s">
        <v>838</v>
      </c>
    </row>
    <row r="40" spans="1:13">
      <c r="A40" s="226" t="s">
        <v>40</v>
      </c>
      <c r="B40" s="579">
        <f>H99</f>
        <v>1269889</v>
      </c>
      <c r="C40" s="579">
        <f t="shared" ref="C40:E40" si="14">I99</f>
        <v>1731044</v>
      </c>
      <c r="D40" s="579">
        <f t="shared" si="14"/>
        <v>1323296</v>
      </c>
      <c r="E40" s="579">
        <f t="shared" si="14"/>
        <v>1263454</v>
      </c>
      <c r="F40" s="284">
        <v>581269</v>
      </c>
      <c r="G40" s="36"/>
    </row>
    <row r="41" spans="1:13">
      <c r="A41" s="234" t="s">
        <v>923</v>
      </c>
      <c r="B41" s="580">
        <f>SUM(H100,H102)</f>
        <v>631882</v>
      </c>
      <c r="C41" s="580">
        <f t="shared" ref="C41:E41" si="15">SUM(I100,I102)</f>
        <v>632874</v>
      </c>
      <c r="D41" s="580">
        <f t="shared" si="15"/>
        <v>512097</v>
      </c>
      <c r="E41" s="580">
        <f t="shared" si="15"/>
        <v>630219</v>
      </c>
      <c r="F41" s="582">
        <v>48799</v>
      </c>
      <c r="G41" s="234"/>
    </row>
    <row r="42" spans="1:13">
      <c r="A42" s="234" t="s">
        <v>39</v>
      </c>
      <c r="B42" s="580">
        <f>H101</f>
        <v>0</v>
      </c>
      <c r="C42" s="580">
        <f t="shared" ref="C42:E42" si="16">I101</f>
        <v>90354</v>
      </c>
      <c r="D42" s="580">
        <f t="shared" si="16"/>
        <v>13568</v>
      </c>
      <c r="E42" s="580">
        <f t="shared" si="16"/>
        <v>55500</v>
      </c>
      <c r="F42" s="582">
        <v>93341</v>
      </c>
      <c r="G42" s="234"/>
      <c r="H42" s="490"/>
      <c r="I42" s="491"/>
      <c r="J42" s="491"/>
      <c r="K42" s="491"/>
      <c r="L42" s="491"/>
      <c r="M42" s="491"/>
    </row>
    <row r="43" spans="1:13">
      <c r="A43" s="234" t="s">
        <v>924</v>
      </c>
      <c r="B43" s="580">
        <f>SUM(H103,H104)</f>
        <v>51231</v>
      </c>
      <c r="C43" s="580">
        <f t="shared" ref="C43:E43" si="17">SUM(I103,I104)</f>
        <v>405942</v>
      </c>
      <c r="D43" s="580">
        <f t="shared" si="17"/>
        <v>88956</v>
      </c>
      <c r="E43" s="580">
        <f t="shared" si="17"/>
        <v>61159</v>
      </c>
      <c r="F43" s="582">
        <v>12842</v>
      </c>
      <c r="G43" s="234"/>
      <c r="H43" s="490"/>
      <c r="I43" s="491"/>
      <c r="J43" s="491"/>
      <c r="K43" s="491"/>
      <c r="L43" s="491"/>
      <c r="M43" s="491"/>
    </row>
    <row r="44" spans="1:13">
      <c r="A44" s="234" t="s">
        <v>14</v>
      </c>
      <c r="B44" s="580">
        <f>H105</f>
        <v>153273</v>
      </c>
      <c r="C44" s="580">
        <f t="shared" ref="C44:E44" si="18">I105</f>
        <v>97025</v>
      </c>
      <c r="D44" s="580">
        <f t="shared" si="18"/>
        <v>85618</v>
      </c>
      <c r="E44" s="580">
        <f t="shared" si="18"/>
        <v>23811</v>
      </c>
      <c r="F44" s="582">
        <v>71367</v>
      </c>
      <c r="G44" s="234"/>
      <c r="H44" s="490"/>
      <c r="I44" s="491"/>
      <c r="J44" s="491"/>
      <c r="K44" s="491"/>
      <c r="L44" s="491"/>
      <c r="M44" s="491"/>
    </row>
    <row r="45" spans="1:13">
      <c r="A45" s="234" t="s">
        <v>930</v>
      </c>
      <c r="B45" s="580">
        <f>SUM(H106,H107)</f>
        <v>6698</v>
      </c>
      <c r="C45" s="580">
        <f t="shared" ref="C45:E45" si="19">SUM(I106,I107)</f>
        <v>6835</v>
      </c>
      <c r="D45" s="580">
        <f t="shared" si="19"/>
        <v>55070</v>
      </c>
      <c r="E45" s="580">
        <f t="shared" si="19"/>
        <v>40653</v>
      </c>
      <c r="F45" s="582">
        <v>44535</v>
      </c>
      <c r="G45" s="234"/>
      <c r="H45" s="490"/>
      <c r="I45" s="491"/>
      <c r="J45" s="491"/>
      <c r="K45" s="491"/>
      <c r="L45" s="491"/>
      <c r="M45" s="491"/>
    </row>
    <row r="46" spans="1:13">
      <c r="A46" s="234" t="s">
        <v>18</v>
      </c>
      <c r="B46" s="580">
        <f>H108</f>
        <v>426805</v>
      </c>
      <c r="C46" s="580">
        <f t="shared" ref="C46:E46" si="20">I108</f>
        <v>498014</v>
      </c>
      <c r="D46" s="580">
        <f t="shared" si="20"/>
        <v>567987</v>
      </c>
      <c r="E46" s="580">
        <f t="shared" si="20"/>
        <v>452112</v>
      </c>
      <c r="F46" s="582">
        <v>310385</v>
      </c>
      <c r="G46" s="234"/>
      <c r="H46" s="490"/>
      <c r="I46" s="491"/>
      <c r="J46" s="491"/>
      <c r="K46" s="491"/>
      <c r="L46" s="491"/>
      <c r="M46" s="491"/>
    </row>
    <row r="47" spans="1:13">
      <c r="A47" s="557"/>
      <c r="B47" s="558"/>
      <c r="C47" s="557"/>
      <c r="D47" s="298"/>
      <c r="E47" s="298"/>
      <c r="F47" s="298"/>
      <c r="G47" s="298"/>
      <c r="H47" s="298"/>
      <c r="I47" s="298"/>
    </row>
    <row r="48" spans="1:13">
      <c r="A48" s="609" t="s">
        <v>807</v>
      </c>
      <c r="B48" s="610"/>
      <c r="C48" s="610"/>
      <c r="D48" s="610"/>
      <c r="E48" s="610"/>
      <c r="F48" s="610"/>
      <c r="G48" s="611"/>
      <c r="H48" s="298"/>
      <c r="I48" s="298"/>
    </row>
    <row r="49" spans="1:11">
      <c r="A49" s="442"/>
      <c r="B49" s="301" t="s">
        <v>640</v>
      </c>
      <c r="C49" s="495" t="s">
        <v>821</v>
      </c>
      <c r="D49" s="495" t="s">
        <v>843</v>
      </c>
      <c r="E49" s="301" t="s">
        <v>867</v>
      </c>
      <c r="F49" s="304" t="s">
        <v>914</v>
      </c>
      <c r="G49" s="476" t="s">
        <v>838</v>
      </c>
      <c r="H49" s="556"/>
    </row>
    <row r="50" spans="1:11">
      <c r="A50" s="226" t="s">
        <v>40</v>
      </c>
      <c r="B50" s="526">
        <f>H110</f>
        <v>138</v>
      </c>
      <c r="C50" s="526">
        <f t="shared" ref="C50:E50" si="21">I110</f>
        <v>121</v>
      </c>
      <c r="D50" s="526">
        <f t="shared" si="21"/>
        <v>90</v>
      </c>
      <c r="E50" s="526">
        <f t="shared" si="21"/>
        <v>82</v>
      </c>
      <c r="F50" s="285">
        <v>74</v>
      </c>
      <c r="G50" s="36"/>
    </row>
    <row r="51" spans="1:11">
      <c r="A51" s="234" t="s">
        <v>926</v>
      </c>
      <c r="B51" s="562">
        <f>SUM(H111,H113)</f>
        <v>97</v>
      </c>
      <c r="C51" s="562">
        <f t="shared" ref="C51:E51" si="22">SUM(I111,I113)</f>
        <v>53</v>
      </c>
      <c r="D51" s="562">
        <f t="shared" si="22"/>
        <v>13</v>
      </c>
      <c r="E51" s="562">
        <f t="shared" si="22"/>
        <v>16</v>
      </c>
      <c r="F51" s="285">
        <v>13</v>
      </c>
      <c r="G51" s="234"/>
    </row>
    <row r="52" spans="1:11">
      <c r="A52" s="234" t="s">
        <v>39</v>
      </c>
      <c r="B52" s="562">
        <f>H112</f>
        <v>0</v>
      </c>
      <c r="C52" s="562">
        <f t="shared" ref="C52:E52" si="23">I112</f>
        <v>2</v>
      </c>
      <c r="D52" s="562">
        <f t="shared" si="23"/>
        <v>6</v>
      </c>
      <c r="E52" s="562">
        <f t="shared" si="23"/>
        <v>1</v>
      </c>
      <c r="F52" s="285">
        <v>4</v>
      </c>
      <c r="G52" s="234"/>
    </row>
    <row r="53" spans="1:11">
      <c r="A53" s="234" t="s">
        <v>924</v>
      </c>
      <c r="B53" s="562">
        <f>SUM(H114,H115)</f>
        <v>9</v>
      </c>
      <c r="C53" s="562">
        <f t="shared" ref="C53:E53" si="24">SUM(I114,I115)</f>
        <v>14</v>
      </c>
      <c r="D53" s="562">
        <f t="shared" si="24"/>
        <v>10</v>
      </c>
      <c r="E53" s="562">
        <f t="shared" si="24"/>
        <v>6</v>
      </c>
      <c r="F53" s="285">
        <v>4</v>
      </c>
      <c r="G53" s="234"/>
    </row>
    <row r="54" spans="1:11">
      <c r="A54" s="234" t="s">
        <v>14</v>
      </c>
      <c r="B54" s="562">
        <f>H116</f>
        <v>5</v>
      </c>
      <c r="C54" s="562">
        <f t="shared" ref="C54:E54" si="25">I116</f>
        <v>5</v>
      </c>
      <c r="D54" s="562">
        <f t="shared" si="25"/>
        <v>9</v>
      </c>
      <c r="E54" s="562">
        <f t="shared" si="25"/>
        <v>4</v>
      </c>
      <c r="F54" s="285">
        <v>9</v>
      </c>
      <c r="G54" s="234"/>
    </row>
    <row r="55" spans="1:11">
      <c r="A55" s="234" t="s">
        <v>930</v>
      </c>
      <c r="B55" s="562">
        <f>SUM(H117,H118)</f>
        <v>6</v>
      </c>
      <c r="C55" s="562">
        <f t="shared" ref="C55:E55" si="26">SUM(I117,I118)</f>
        <v>6</v>
      </c>
      <c r="D55" s="562">
        <f t="shared" si="26"/>
        <v>11</v>
      </c>
      <c r="E55" s="562">
        <f t="shared" si="26"/>
        <v>10</v>
      </c>
      <c r="F55" s="285">
        <v>12</v>
      </c>
      <c r="G55" s="234"/>
    </row>
    <row r="56" spans="1:11">
      <c r="A56" s="234" t="s">
        <v>18</v>
      </c>
      <c r="B56" s="562">
        <f>H119</f>
        <v>21</v>
      </c>
      <c r="C56" s="562">
        <f t="shared" ref="C56:E56" si="27">I119</f>
        <v>41</v>
      </c>
      <c r="D56" s="562">
        <f t="shared" si="27"/>
        <v>41</v>
      </c>
      <c r="E56" s="562">
        <f t="shared" si="27"/>
        <v>45</v>
      </c>
      <c r="F56" s="285">
        <v>32</v>
      </c>
      <c r="G56" s="234"/>
    </row>
    <row r="57" spans="1:11">
      <c r="A57" s="126" t="s">
        <v>646</v>
      </c>
    </row>
    <row r="59" spans="1:11" s="363" customFormat="1"/>
    <row r="61" spans="1:11">
      <c r="A61" s="436" t="s">
        <v>1001</v>
      </c>
      <c r="B61" s="420"/>
      <c r="C61" s="420"/>
      <c r="D61" s="420"/>
      <c r="E61" s="420"/>
      <c r="F61" s="420"/>
      <c r="G61" s="420"/>
      <c r="H61" s="420"/>
      <c r="I61" s="420"/>
      <c r="J61" s="420"/>
      <c r="K61" s="419"/>
    </row>
    <row r="62" spans="1:11">
      <c r="A62" s="426"/>
      <c r="B62" s="426">
        <v>2009</v>
      </c>
      <c r="C62" s="426">
        <v>2010</v>
      </c>
      <c r="D62" s="426">
        <v>2011</v>
      </c>
      <c r="E62" s="426">
        <v>2012</v>
      </c>
      <c r="F62" s="426">
        <v>2013</v>
      </c>
      <c r="G62" s="426">
        <v>2014</v>
      </c>
      <c r="H62" s="426">
        <v>2015</v>
      </c>
      <c r="I62" s="434">
        <v>2016</v>
      </c>
      <c r="J62" s="434">
        <v>2017</v>
      </c>
      <c r="K62" s="426">
        <v>2018</v>
      </c>
    </row>
    <row r="63" spans="1:11">
      <c r="A63" s="423" t="s">
        <v>38</v>
      </c>
      <c r="B63" s="424">
        <v>3535</v>
      </c>
      <c r="C63" s="424">
        <v>3395</v>
      </c>
      <c r="D63" s="424">
        <v>3339</v>
      </c>
      <c r="E63" s="424">
        <v>3286</v>
      </c>
      <c r="F63" s="424">
        <v>3265</v>
      </c>
      <c r="G63" s="424">
        <v>3012</v>
      </c>
      <c r="H63" s="528">
        <v>2701</v>
      </c>
      <c r="I63" s="527">
        <v>2582</v>
      </c>
      <c r="J63" s="527">
        <v>2480</v>
      </c>
      <c r="K63" s="528">
        <v>2431</v>
      </c>
    </row>
    <row r="64" spans="1:11">
      <c r="A64" s="422" t="s">
        <v>9</v>
      </c>
      <c r="B64" s="425"/>
      <c r="C64" s="425">
        <v>198</v>
      </c>
      <c r="D64" s="425">
        <v>184</v>
      </c>
      <c r="E64" s="425">
        <v>181</v>
      </c>
      <c r="F64" s="425">
        <v>194</v>
      </c>
      <c r="G64" s="425">
        <v>176</v>
      </c>
      <c r="H64" s="531">
        <v>173</v>
      </c>
      <c r="I64" s="530">
        <v>175</v>
      </c>
      <c r="J64" s="530">
        <v>168</v>
      </c>
      <c r="K64" s="531">
        <v>170</v>
      </c>
    </row>
    <row r="65" spans="1:11">
      <c r="A65" s="422" t="s">
        <v>10</v>
      </c>
      <c r="B65" s="425"/>
      <c r="C65" s="425">
        <v>194</v>
      </c>
      <c r="D65" s="425">
        <v>198</v>
      </c>
      <c r="E65" s="425">
        <v>187</v>
      </c>
      <c r="F65" s="425">
        <v>202</v>
      </c>
      <c r="G65" s="425">
        <v>166</v>
      </c>
      <c r="H65" s="531">
        <v>141</v>
      </c>
      <c r="I65" s="530">
        <v>131</v>
      </c>
      <c r="J65" s="530">
        <v>114</v>
      </c>
      <c r="K65" s="531">
        <v>113</v>
      </c>
    </row>
    <row r="66" spans="1:11">
      <c r="A66" s="422" t="s">
        <v>11</v>
      </c>
      <c r="B66" s="425"/>
      <c r="C66" s="425">
        <v>734</v>
      </c>
      <c r="D66" s="425">
        <v>701</v>
      </c>
      <c r="E66" s="425">
        <v>676</v>
      </c>
      <c r="F66" s="425">
        <v>597</v>
      </c>
      <c r="G66" s="425">
        <v>515</v>
      </c>
      <c r="H66" s="531">
        <v>439</v>
      </c>
      <c r="I66" s="530">
        <v>387</v>
      </c>
      <c r="J66" s="530">
        <v>365</v>
      </c>
      <c r="K66" s="531">
        <v>355</v>
      </c>
    </row>
    <row r="67" spans="1:11">
      <c r="A67" s="422" t="s">
        <v>12</v>
      </c>
      <c r="B67" s="425"/>
      <c r="C67" s="425">
        <v>248</v>
      </c>
      <c r="D67" s="425">
        <v>230</v>
      </c>
      <c r="E67" s="425">
        <v>229</v>
      </c>
      <c r="F67" s="425">
        <v>224</v>
      </c>
      <c r="G67" s="425">
        <v>210</v>
      </c>
      <c r="H67" s="531">
        <v>201</v>
      </c>
      <c r="I67" s="530">
        <v>181</v>
      </c>
      <c r="J67" s="530">
        <v>165</v>
      </c>
      <c r="K67" s="531">
        <v>158</v>
      </c>
    </row>
    <row r="68" spans="1:11">
      <c r="A68" s="422" t="s">
        <v>13</v>
      </c>
      <c r="B68" s="425"/>
      <c r="C68" s="425">
        <v>117</v>
      </c>
      <c r="D68" s="425">
        <v>108</v>
      </c>
      <c r="E68" s="425">
        <v>111</v>
      </c>
      <c r="F68" s="425">
        <v>125</v>
      </c>
      <c r="G68" s="425">
        <v>127</v>
      </c>
      <c r="H68" s="531">
        <v>120</v>
      </c>
      <c r="I68" s="530">
        <v>135</v>
      </c>
      <c r="J68" s="530">
        <v>132</v>
      </c>
      <c r="K68" s="531">
        <v>132</v>
      </c>
    </row>
    <row r="69" spans="1:11">
      <c r="A69" s="422" t="s">
        <v>14</v>
      </c>
      <c r="B69" s="425"/>
      <c r="C69" s="425">
        <v>209</v>
      </c>
      <c r="D69" s="425">
        <v>215</v>
      </c>
      <c r="E69" s="425">
        <v>218</v>
      </c>
      <c r="F69" s="425">
        <v>220</v>
      </c>
      <c r="G69" s="425">
        <v>207</v>
      </c>
      <c r="H69" s="531">
        <v>193</v>
      </c>
      <c r="I69" s="530">
        <v>184</v>
      </c>
      <c r="J69" s="530">
        <v>175</v>
      </c>
      <c r="K69" s="531">
        <v>175</v>
      </c>
    </row>
    <row r="70" spans="1:11">
      <c r="A70" s="422" t="s">
        <v>15</v>
      </c>
      <c r="B70" s="425"/>
      <c r="C70" s="425">
        <v>40</v>
      </c>
      <c r="D70" s="425">
        <v>35</v>
      </c>
      <c r="E70" s="425">
        <v>35</v>
      </c>
      <c r="F70" s="425">
        <v>32</v>
      </c>
      <c r="G70" s="425">
        <v>31</v>
      </c>
      <c r="H70" s="531">
        <v>31</v>
      </c>
      <c r="I70" s="530">
        <v>28</v>
      </c>
      <c r="J70" s="530">
        <v>28</v>
      </c>
      <c r="K70" s="531">
        <v>26</v>
      </c>
    </row>
    <row r="71" spans="1:11">
      <c r="A71" s="422" t="s">
        <v>16</v>
      </c>
      <c r="B71" s="425"/>
      <c r="C71" s="425">
        <v>246</v>
      </c>
      <c r="D71" s="425">
        <v>249</v>
      </c>
      <c r="E71" s="425">
        <v>237</v>
      </c>
      <c r="F71" s="425">
        <v>275</v>
      </c>
      <c r="G71" s="425">
        <v>263</v>
      </c>
      <c r="H71" s="531">
        <v>240</v>
      </c>
      <c r="I71" s="530">
        <v>217</v>
      </c>
      <c r="J71" s="530">
        <v>214</v>
      </c>
      <c r="K71" s="531">
        <v>214</v>
      </c>
    </row>
    <row r="72" spans="1:11">
      <c r="A72" s="422" t="s">
        <v>17</v>
      </c>
      <c r="B72" s="425"/>
      <c r="C72" s="425">
        <v>1409</v>
      </c>
      <c r="D72" s="425">
        <v>1419</v>
      </c>
      <c r="E72" s="425">
        <v>1412</v>
      </c>
      <c r="F72" s="425">
        <v>1396</v>
      </c>
      <c r="G72" s="425">
        <v>1317</v>
      </c>
      <c r="H72" s="531">
        <v>1163</v>
      </c>
      <c r="I72" s="530">
        <v>1144</v>
      </c>
      <c r="J72" s="530">
        <v>1119</v>
      </c>
      <c r="K72" s="531">
        <v>1088</v>
      </c>
    </row>
    <row r="73" spans="1:11">
      <c r="A73" s="420" t="s">
        <v>788</v>
      </c>
      <c r="B73" s="420"/>
      <c r="C73" s="420"/>
      <c r="D73" s="420"/>
      <c r="E73" s="420"/>
      <c r="F73" s="420"/>
      <c r="G73" s="420"/>
      <c r="H73" s="420"/>
      <c r="I73" s="420"/>
      <c r="J73" s="420"/>
      <c r="K73" s="419"/>
    </row>
    <row r="74" spans="1:11" ht="17.25">
      <c r="A74" s="426"/>
      <c r="B74" s="301" t="s">
        <v>786</v>
      </c>
      <c r="C74" s="426">
        <v>2010</v>
      </c>
      <c r="D74" s="426">
        <v>2011</v>
      </c>
      <c r="E74" s="426">
        <v>2012</v>
      </c>
      <c r="F74" s="426">
        <v>2013</v>
      </c>
      <c r="G74" s="426">
        <v>2014</v>
      </c>
      <c r="H74" s="426">
        <v>2015</v>
      </c>
      <c r="I74" s="434">
        <v>2016</v>
      </c>
      <c r="J74" s="434">
        <v>2017</v>
      </c>
      <c r="K74" s="426">
        <v>2018</v>
      </c>
    </row>
    <row r="75" spans="1:11">
      <c r="A75" s="423" t="s">
        <v>38</v>
      </c>
      <c r="B75" s="429">
        <v>0.17899999999999999</v>
      </c>
      <c r="C75" s="429">
        <v>0.17199999999999999</v>
      </c>
      <c r="D75" s="429">
        <v>0.16900000000000001</v>
      </c>
      <c r="E75" s="429">
        <v>0.166303962751151</v>
      </c>
      <c r="F75" s="429">
        <v>0.1649656426839127</v>
      </c>
      <c r="G75" s="429">
        <v>0.152</v>
      </c>
      <c r="H75" s="563">
        <v>0.13607052896725441</v>
      </c>
      <c r="I75" s="564">
        <v>0.13</v>
      </c>
      <c r="J75" s="564">
        <v>0.13</v>
      </c>
      <c r="K75" s="565">
        <v>0.122</v>
      </c>
    </row>
    <row r="76" spans="1:11">
      <c r="A76" s="422" t="s">
        <v>9</v>
      </c>
      <c r="B76" s="428">
        <v>0.15</v>
      </c>
      <c r="C76" s="428">
        <v>0.14000000000000001</v>
      </c>
      <c r="D76" s="428">
        <v>0.13400000000000001</v>
      </c>
      <c r="E76" s="428">
        <v>0.13134978229317851</v>
      </c>
      <c r="F76" s="428">
        <v>0.14088598402323893</v>
      </c>
      <c r="G76" s="428">
        <v>0.127</v>
      </c>
      <c r="H76" s="537">
        <v>0.12383679312813171</v>
      </c>
      <c r="I76" s="536">
        <v>0.125</v>
      </c>
      <c r="J76" s="536">
        <v>0.12</v>
      </c>
      <c r="K76" s="565">
        <v>0.12</v>
      </c>
    </row>
    <row r="77" spans="1:11">
      <c r="A77" s="422" t="s">
        <v>10</v>
      </c>
      <c r="B77" s="428">
        <v>0.15</v>
      </c>
      <c r="C77" s="428">
        <v>0.15</v>
      </c>
      <c r="D77" s="428">
        <v>0.151</v>
      </c>
      <c r="E77" s="428">
        <v>0.14231354642313546</v>
      </c>
      <c r="F77" s="428">
        <v>0.15372907153729071</v>
      </c>
      <c r="G77" s="428">
        <v>0.125</v>
      </c>
      <c r="H77" s="537">
        <v>0.10665658093797277</v>
      </c>
      <c r="I77" s="536">
        <v>9.9000000000000005E-2</v>
      </c>
      <c r="J77" s="536">
        <v>0.09</v>
      </c>
      <c r="K77" s="565">
        <v>8.5999999999999993E-2</v>
      </c>
    </row>
    <row r="78" spans="1:11">
      <c r="A78" s="422" t="s">
        <v>11</v>
      </c>
      <c r="B78" s="428">
        <v>0.28000000000000003</v>
      </c>
      <c r="C78" s="428">
        <v>0.28000000000000003</v>
      </c>
      <c r="D78" s="428">
        <v>0.26700000000000002</v>
      </c>
      <c r="E78" s="428">
        <v>0.25752380952380954</v>
      </c>
      <c r="F78" s="428">
        <v>0.22777565814574591</v>
      </c>
      <c r="G78" s="428">
        <v>0.19600000000000001</v>
      </c>
      <c r="H78" s="537">
        <v>0.16730182926829268</v>
      </c>
      <c r="I78" s="536">
        <v>0.14699999999999999</v>
      </c>
      <c r="J78" s="536">
        <v>0.14000000000000001</v>
      </c>
      <c r="K78" s="565">
        <v>0.13500000000000001</v>
      </c>
    </row>
    <row r="79" spans="1:11">
      <c r="A79" s="422" t="s">
        <v>12</v>
      </c>
      <c r="B79" s="428">
        <v>0.2</v>
      </c>
      <c r="C79" s="428">
        <v>0.17</v>
      </c>
      <c r="D79" s="428">
        <v>0.16</v>
      </c>
      <c r="E79" s="428">
        <v>0.1614950634696756</v>
      </c>
      <c r="F79" s="428">
        <v>0.15774647887323945</v>
      </c>
      <c r="G79" s="428">
        <v>0.14799999999999999</v>
      </c>
      <c r="H79" s="537">
        <v>0.14194915254237289</v>
      </c>
      <c r="I79" s="536">
        <v>0.128</v>
      </c>
      <c r="J79" s="536">
        <v>0.12</v>
      </c>
      <c r="K79" s="565">
        <v>0.112</v>
      </c>
    </row>
    <row r="80" spans="1:11">
      <c r="A80" s="422" t="s">
        <v>13</v>
      </c>
      <c r="B80" s="428">
        <v>0.09</v>
      </c>
      <c r="C80" s="428">
        <v>0.08</v>
      </c>
      <c r="D80" s="428">
        <v>7.0000000000000007E-2</v>
      </c>
      <c r="E80" s="428">
        <v>7.3122529644268769E-2</v>
      </c>
      <c r="F80" s="428">
        <v>8.1806282722513085E-2</v>
      </c>
      <c r="G80" s="428">
        <v>8.3000000000000004E-2</v>
      </c>
      <c r="H80" s="537">
        <v>7.7972709551656916E-2</v>
      </c>
      <c r="I80" s="536">
        <v>8.7999999999999995E-2</v>
      </c>
      <c r="J80" s="536">
        <v>0.09</v>
      </c>
      <c r="K80" s="565">
        <v>8.5999999999999993E-2</v>
      </c>
    </row>
    <row r="81" spans="1:11">
      <c r="A81" s="422" t="s">
        <v>14</v>
      </c>
      <c r="B81" s="428">
        <v>0.13</v>
      </c>
      <c r="C81" s="428">
        <v>0.12</v>
      </c>
      <c r="D81" s="428">
        <v>0.12</v>
      </c>
      <c r="E81" s="428">
        <v>0.12601156069364161</v>
      </c>
      <c r="F81" s="428">
        <v>0.12702078521939955</v>
      </c>
      <c r="G81" s="428">
        <v>0.11899999999999999</v>
      </c>
      <c r="H81" s="537">
        <v>0.11123919308357348</v>
      </c>
      <c r="I81" s="536">
        <v>0.106</v>
      </c>
      <c r="J81" s="536">
        <v>0.1</v>
      </c>
      <c r="K81" s="565">
        <v>0.1</v>
      </c>
    </row>
    <row r="82" spans="1:11">
      <c r="A82" s="422" t="s">
        <v>15</v>
      </c>
      <c r="B82" s="428">
        <v>0.27</v>
      </c>
      <c r="C82" s="428">
        <v>0.26</v>
      </c>
      <c r="D82" s="428">
        <v>0.23</v>
      </c>
      <c r="E82" s="428">
        <v>0.22727272727272699</v>
      </c>
      <c r="F82" s="428">
        <v>0.20645161290322581</v>
      </c>
      <c r="G82" s="428">
        <v>0.19900000000000001</v>
      </c>
      <c r="H82" s="537">
        <v>0.19620253164556961</v>
      </c>
      <c r="I82" s="536">
        <v>0.17299999999999999</v>
      </c>
      <c r="J82" s="536">
        <v>0.17</v>
      </c>
      <c r="K82" s="565">
        <v>0.158</v>
      </c>
    </row>
    <row r="83" spans="1:11">
      <c r="A83" s="422" t="s">
        <v>16</v>
      </c>
      <c r="B83" s="428">
        <v>0.1</v>
      </c>
      <c r="C83" s="428">
        <v>0.09</v>
      </c>
      <c r="D83" s="428">
        <v>0.1</v>
      </c>
      <c r="E83" s="428">
        <v>8.9977220956719825E-2</v>
      </c>
      <c r="F83" s="428">
        <v>0.10412722453616055</v>
      </c>
      <c r="G83" s="428">
        <v>9.9000000000000005E-2</v>
      </c>
      <c r="H83" s="537">
        <v>9.056603773584905E-2</v>
      </c>
      <c r="I83" s="536">
        <v>8.2000000000000003E-2</v>
      </c>
      <c r="J83" s="536">
        <v>0.08</v>
      </c>
      <c r="K83" s="565">
        <v>8.1000000000000003E-2</v>
      </c>
    </row>
    <row r="84" spans="1:11">
      <c r="A84" s="422" t="s">
        <v>17</v>
      </c>
      <c r="B84" s="428">
        <v>0.21</v>
      </c>
      <c r="C84" s="428">
        <v>0.2</v>
      </c>
      <c r="D84" s="428">
        <v>0.2</v>
      </c>
      <c r="E84" s="428">
        <v>0.20206067544361767</v>
      </c>
      <c r="F84" s="428">
        <v>0.19931467732724156</v>
      </c>
      <c r="G84" s="428">
        <v>0.188</v>
      </c>
      <c r="H84" s="537">
        <v>0.16592951918961335</v>
      </c>
      <c r="I84" s="536">
        <v>0.16400000000000001</v>
      </c>
      <c r="J84" s="536">
        <v>0.16</v>
      </c>
      <c r="K84" s="565">
        <v>0.156</v>
      </c>
    </row>
    <row r="85" spans="1:11">
      <c r="A85" s="436" t="s">
        <v>787</v>
      </c>
      <c r="B85" s="420"/>
      <c r="C85" s="420"/>
      <c r="D85" s="420"/>
      <c r="E85" s="420"/>
      <c r="F85" s="420"/>
      <c r="G85" s="420"/>
      <c r="H85" s="420"/>
      <c r="I85" s="420"/>
      <c r="J85" s="420"/>
      <c r="K85" s="419"/>
    </row>
    <row r="86" spans="1:11">
      <c r="A86" s="426"/>
      <c r="B86" s="426">
        <v>2009</v>
      </c>
      <c r="C86" s="426">
        <v>2010</v>
      </c>
      <c r="D86" s="426">
        <v>2011</v>
      </c>
      <c r="E86" s="426">
        <v>2012</v>
      </c>
      <c r="F86" s="426">
        <v>2013</v>
      </c>
      <c r="G86" s="426">
        <v>2014</v>
      </c>
      <c r="H86" s="426">
        <v>2015</v>
      </c>
      <c r="I86" s="434">
        <v>2016</v>
      </c>
      <c r="J86" s="434">
        <v>2017</v>
      </c>
      <c r="K86" s="426">
        <v>2018</v>
      </c>
    </row>
    <row r="87" spans="1:11">
      <c r="A87" s="430" t="s">
        <v>38</v>
      </c>
      <c r="B87" s="431">
        <v>1</v>
      </c>
      <c r="C87" s="431">
        <v>1</v>
      </c>
      <c r="D87" s="431">
        <v>1</v>
      </c>
      <c r="E87" s="431">
        <v>1</v>
      </c>
      <c r="F87" s="431">
        <v>1</v>
      </c>
      <c r="G87" s="431">
        <v>1</v>
      </c>
      <c r="H87" s="565">
        <v>1</v>
      </c>
      <c r="I87" s="566">
        <v>1</v>
      </c>
      <c r="J87" s="566">
        <v>1</v>
      </c>
      <c r="K87" s="537">
        <v>1</v>
      </c>
    </row>
    <row r="88" spans="1:11">
      <c r="A88" s="422" t="s">
        <v>9</v>
      </c>
      <c r="B88" s="428">
        <v>7.0156749353218695E-2</v>
      </c>
      <c r="C88" s="428">
        <v>7.009274745324616E-2</v>
      </c>
      <c r="D88" s="428">
        <v>6.9775684844802274E-2</v>
      </c>
      <c r="E88" s="428">
        <v>6.9740371476289281E-2</v>
      </c>
      <c r="F88" s="428">
        <v>6.957356507679871E-2</v>
      </c>
      <c r="G88" s="428">
        <v>7.0034790500680677E-2</v>
      </c>
      <c r="H88" s="567">
        <v>6.4050351721584603E-2</v>
      </c>
      <c r="I88" s="568">
        <v>6.7776917118512775E-2</v>
      </c>
      <c r="J88" s="568">
        <v>6.7741935483870974E-2</v>
      </c>
      <c r="K88" s="537">
        <v>6.9930069930069935E-2</v>
      </c>
    </row>
    <row r="89" spans="1:11">
      <c r="A89" s="422" t="s">
        <v>10</v>
      </c>
      <c r="B89" s="428">
        <v>6.6453609293359708E-2</v>
      </c>
      <c r="C89" s="428">
        <v>6.6697075667730976E-2</v>
      </c>
      <c r="D89" s="428">
        <v>6.6383108005468636E-2</v>
      </c>
      <c r="E89" s="428">
        <v>6.6501341160989935E-2</v>
      </c>
      <c r="F89" s="428">
        <v>6.6390460792239286E-2</v>
      </c>
      <c r="G89" s="428">
        <v>6.6858266525487819E-2</v>
      </c>
      <c r="H89" s="567">
        <v>5.2202887819326173E-2</v>
      </c>
      <c r="I89" s="568">
        <v>5.0735863671572422E-2</v>
      </c>
      <c r="J89" s="568">
        <v>4.596774193548387E-2</v>
      </c>
      <c r="K89" s="537">
        <v>4.6482928835870012E-2</v>
      </c>
    </row>
    <row r="90" spans="1:11">
      <c r="A90" s="422" t="s">
        <v>11</v>
      </c>
      <c r="B90" s="428">
        <v>0.13311013037082128</v>
      </c>
      <c r="C90" s="428">
        <v>0.13298869798793778</v>
      </c>
      <c r="D90" s="428">
        <v>0.13286748696136513</v>
      </c>
      <c r="E90" s="428">
        <v>0.13285085277595021</v>
      </c>
      <c r="F90" s="428">
        <v>0.13242724333063866</v>
      </c>
      <c r="G90" s="428">
        <v>0.13215348157111884</v>
      </c>
      <c r="H90" s="567">
        <v>0.16253239540910774</v>
      </c>
      <c r="I90" s="568">
        <v>0.1498838109992254</v>
      </c>
      <c r="J90" s="568">
        <v>0.14717741935483872</v>
      </c>
      <c r="K90" s="537">
        <v>0.14603044014808722</v>
      </c>
    </row>
    <row r="91" spans="1:11">
      <c r="A91" s="422" t="s">
        <v>12</v>
      </c>
      <c r="B91" s="428">
        <v>7.2135139248211841E-2</v>
      </c>
      <c r="C91" s="428">
        <v>7.2069332522426643E-2</v>
      </c>
      <c r="D91" s="428">
        <v>7.2054281229429334E-2</v>
      </c>
      <c r="E91" s="428">
        <v>7.176476542335139E-2</v>
      </c>
      <c r="F91" s="428">
        <v>7.174616006467259E-2</v>
      </c>
      <c r="G91" s="428">
        <v>7.1597841980537494E-2</v>
      </c>
      <c r="H91" s="567">
        <v>7.4416882636060722E-2</v>
      </c>
      <c r="I91" s="568">
        <v>7.0100697134004644E-2</v>
      </c>
      <c r="J91" s="568">
        <v>6.6532258064516125E-2</v>
      </c>
      <c r="K91" s="537">
        <v>6.4993829699712055E-2</v>
      </c>
    </row>
    <row r="92" spans="1:11">
      <c r="A92" s="422" t="s">
        <v>13</v>
      </c>
      <c r="B92" s="428">
        <v>7.6548470552427333E-2</v>
      </c>
      <c r="C92" s="428">
        <v>7.6529319345192845E-2</v>
      </c>
      <c r="D92" s="428">
        <v>7.6459567573041676E-2</v>
      </c>
      <c r="E92" s="428">
        <v>7.6420871501594212E-2</v>
      </c>
      <c r="F92" s="428">
        <v>7.7202910266774449E-2</v>
      </c>
      <c r="G92" s="428">
        <v>7.709373266777593E-2</v>
      </c>
      <c r="H92" s="567">
        <v>4.4427989633469084E-2</v>
      </c>
      <c r="I92" s="568">
        <v>5.2285050348567001E-2</v>
      </c>
      <c r="J92" s="568">
        <v>5.32258064516129E-2</v>
      </c>
      <c r="K92" s="537">
        <v>5.4298642533936653E-2</v>
      </c>
    </row>
    <row r="93" spans="1:11">
      <c r="A93" s="422" t="s">
        <v>14</v>
      </c>
      <c r="B93" s="428">
        <v>8.7404251001876931E-2</v>
      </c>
      <c r="C93" s="428">
        <v>8.737519639146521E-2</v>
      </c>
      <c r="D93" s="428">
        <v>8.7548736644893418E-2</v>
      </c>
      <c r="E93" s="428">
        <v>8.7555038210435754E-2</v>
      </c>
      <c r="F93" s="428">
        <v>8.7510105092966861E-2</v>
      </c>
      <c r="G93" s="428">
        <v>8.7430040841022544E-2</v>
      </c>
      <c r="H93" s="567">
        <v>7.1455016660496112E-2</v>
      </c>
      <c r="I93" s="568">
        <v>7.1262587141750586E-2</v>
      </c>
      <c r="J93" s="568">
        <v>7.0564516129032265E-2</v>
      </c>
      <c r="K93" s="537">
        <v>7.1986836692719047E-2</v>
      </c>
    </row>
    <row r="94" spans="1:11">
      <c r="A94" s="422" t="s">
        <v>15</v>
      </c>
      <c r="B94" s="428">
        <v>7.7106477958707453E-3</v>
      </c>
      <c r="C94" s="428">
        <v>7.8556586082813851E-3</v>
      </c>
      <c r="D94" s="428">
        <v>7.7978631829459721E-3</v>
      </c>
      <c r="E94" s="428">
        <v>7.7939166961890783E-3</v>
      </c>
      <c r="F94" s="428">
        <v>7.8314470493128542E-3</v>
      </c>
      <c r="G94" s="428">
        <v>7.8656784147632733E-3</v>
      </c>
      <c r="H94" s="567">
        <v>1.1477230655312847E-2</v>
      </c>
      <c r="I94" s="568">
        <v>1.0844306738962044E-2</v>
      </c>
      <c r="J94" s="568">
        <v>1.1290322580645161E-2</v>
      </c>
      <c r="K94" s="537">
        <v>1.06951871657754E-2</v>
      </c>
    </row>
    <row r="95" spans="1:11">
      <c r="A95" s="422" t="s">
        <v>16</v>
      </c>
      <c r="B95" s="428">
        <v>0.13331304215492315</v>
      </c>
      <c r="C95" s="428">
        <v>0.13324210633014039</v>
      </c>
      <c r="D95" s="428">
        <v>0.13332320623829055</v>
      </c>
      <c r="E95" s="428">
        <v>0.13330634141403916</v>
      </c>
      <c r="F95" s="428">
        <v>0.13343775262732399</v>
      </c>
      <c r="G95" s="428">
        <v>0.13351484898905863</v>
      </c>
      <c r="H95" s="567">
        <v>8.8855979266938168E-2</v>
      </c>
      <c r="I95" s="568">
        <v>8.4043377226955845E-2</v>
      </c>
      <c r="J95" s="568">
        <v>8.629032258064516E-2</v>
      </c>
      <c r="K95" s="537">
        <v>8.8029617441382144E-2</v>
      </c>
    </row>
    <row r="96" spans="1:11">
      <c r="A96" s="422" t="s">
        <v>17</v>
      </c>
      <c r="B96" s="428">
        <v>0.35326941612134127</v>
      </c>
      <c r="C96" s="428">
        <v>0.35314986569357865</v>
      </c>
      <c r="D96" s="428">
        <v>0.3536381588941212</v>
      </c>
      <c r="E96" s="428">
        <v>0.35366162255174854</v>
      </c>
      <c r="F96" s="428">
        <v>0.35388035569927245</v>
      </c>
      <c r="G96" s="428">
        <v>0.3534513185095548</v>
      </c>
      <c r="H96" s="567">
        <v>0.43058126619770454</v>
      </c>
      <c r="I96" s="568">
        <v>0.44306738962044928</v>
      </c>
      <c r="J96" s="568">
        <v>0.45120967741935486</v>
      </c>
      <c r="K96" s="537">
        <v>0.44755244755244755</v>
      </c>
    </row>
    <row r="97" spans="1:11">
      <c r="A97" s="421"/>
      <c r="B97" s="421"/>
      <c r="C97" s="421"/>
      <c r="D97" s="421"/>
      <c r="E97" s="421"/>
      <c r="F97" s="421"/>
      <c r="G97" s="421"/>
      <c r="H97" s="421"/>
      <c r="I97" s="421"/>
      <c r="J97" s="421"/>
      <c r="K97" s="422"/>
    </row>
    <row r="98" spans="1:11" ht="45">
      <c r="A98" s="442" t="s">
        <v>806</v>
      </c>
      <c r="B98" s="426"/>
      <c r="C98" s="426" t="s">
        <v>30</v>
      </c>
      <c r="D98" s="426" t="s">
        <v>31</v>
      </c>
      <c r="E98" s="426" t="s">
        <v>32</v>
      </c>
      <c r="F98" s="426" t="s">
        <v>33</v>
      </c>
      <c r="G98" s="426" t="s">
        <v>34</v>
      </c>
      <c r="H98" s="426" t="s">
        <v>640</v>
      </c>
      <c r="I98" s="434" t="s">
        <v>821</v>
      </c>
      <c r="J98" s="434" t="s">
        <v>843</v>
      </c>
      <c r="K98" s="426" t="s">
        <v>867</v>
      </c>
    </row>
    <row r="99" spans="1:11">
      <c r="A99" s="423" t="s">
        <v>40</v>
      </c>
      <c r="B99" s="433"/>
      <c r="C99" s="433">
        <v>469859</v>
      </c>
      <c r="D99" s="433">
        <v>356708</v>
      </c>
      <c r="E99" s="433">
        <v>396689</v>
      </c>
      <c r="F99" s="433">
        <v>724582</v>
      </c>
      <c r="G99" s="433">
        <v>111118</v>
      </c>
      <c r="H99" s="569">
        <v>1269889</v>
      </c>
      <c r="I99" s="570">
        <v>1731044</v>
      </c>
      <c r="J99" s="570">
        <v>1323296</v>
      </c>
      <c r="K99" s="571">
        <v>1263454</v>
      </c>
    </row>
    <row r="100" spans="1:11">
      <c r="A100" s="422" t="s">
        <v>9</v>
      </c>
      <c r="B100" s="432"/>
      <c r="C100" s="432">
        <v>22345</v>
      </c>
      <c r="D100" s="432">
        <v>54793</v>
      </c>
      <c r="E100" s="432">
        <v>19240</v>
      </c>
      <c r="F100" s="432">
        <v>5295</v>
      </c>
      <c r="G100" s="432">
        <v>58808</v>
      </c>
      <c r="H100" s="571">
        <v>53161</v>
      </c>
      <c r="I100" s="572">
        <v>4542</v>
      </c>
      <c r="J100" s="572">
        <v>82406</v>
      </c>
      <c r="K100" s="571">
        <v>28779</v>
      </c>
    </row>
    <row r="101" spans="1:11">
      <c r="A101" s="422" t="s">
        <v>39</v>
      </c>
      <c r="B101" s="432"/>
      <c r="C101" s="432">
        <v>46380</v>
      </c>
      <c r="D101" s="432">
        <v>29646</v>
      </c>
      <c r="E101" s="432">
        <v>44839</v>
      </c>
      <c r="F101" s="432">
        <v>1728</v>
      </c>
      <c r="G101" s="432">
        <v>0</v>
      </c>
      <c r="H101" s="571">
        <v>0</v>
      </c>
      <c r="I101" s="572">
        <v>90354</v>
      </c>
      <c r="J101" s="572">
        <v>13568</v>
      </c>
      <c r="K101" s="571">
        <v>55500</v>
      </c>
    </row>
    <row r="102" spans="1:11">
      <c r="A102" s="422" t="s">
        <v>11</v>
      </c>
      <c r="B102" s="432"/>
      <c r="C102" s="432">
        <v>94091</v>
      </c>
      <c r="D102" s="432">
        <v>68249</v>
      </c>
      <c r="E102" s="432">
        <v>52836</v>
      </c>
      <c r="F102" s="432">
        <v>12997</v>
      </c>
      <c r="G102" s="432">
        <v>2000</v>
      </c>
      <c r="H102" s="571">
        <v>578721</v>
      </c>
      <c r="I102" s="572">
        <v>628332</v>
      </c>
      <c r="J102" s="572">
        <v>429691</v>
      </c>
      <c r="K102" s="571">
        <v>601440</v>
      </c>
    </row>
    <row r="103" spans="1:11">
      <c r="A103" s="422" t="s">
        <v>36</v>
      </c>
      <c r="B103" s="432"/>
      <c r="C103" s="432">
        <v>5753</v>
      </c>
      <c r="D103" s="432">
        <v>30873</v>
      </c>
      <c r="E103" s="432">
        <v>96226</v>
      </c>
      <c r="F103" s="432">
        <v>77244</v>
      </c>
      <c r="G103" s="432">
        <v>11926</v>
      </c>
      <c r="H103" s="571">
        <v>36231</v>
      </c>
      <c r="I103" s="572">
        <v>309468</v>
      </c>
      <c r="J103" s="572">
        <v>40036</v>
      </c>
      <c r="K103" s="571">
        <v>36133</v>
      </c>
    </row>
    <row r="104" spans="1:11">
      <c r="A104" s="422" t="s">
        <v>13</v>
      </c>
      <c r="B104" s="432"/>
      <c r="C104" s="432">
        <v>179688</v>
      </c>
      <c r="D104" s="432">
        <v>32640</v>
      </c>
      <c r="E104" s="432">
        <v>5000</v>
      </c>
      <c r="F104" s="432">
        <v>75908</v>
      </c>
      <c r="G104" s="432">
        <v>0</v>
      </c>
      <c r="H104" s="571">
        <v>15000</v>
      </c>
      <c r="I104" s="572">
        <v>96474</v>
      </c>
      <c r="J104" s="572">
        <v>48920</v>
      </c>
      <c r="K104" s="571">
        <v>25026</v>
      </c>
    </row>
    <row r="105" spans="1:11">
      <c r="A105" s="422" t="s">
        <v>14</v>
      </c>
      <c r="B105" s="432"/>
      <c r="C105" s="432">
        <v>17305</v>
      </c>
      <c r="D105" s="432">
        <v>40000</v>
      </c>
      <c r="E105" s="432">
        <v>33270</v>
      </c>
      <c r="F105" s="432">
        <v>20584</v>
      </c>
      <c r="G105" s="432">
        <v>21000</v>
      </c>
      <c r="H105" s="571">
        <v>153273</v>
      </c>
      <c r="I105" s="572">
        <v>97025</v>
      </c>
      <c r="J105" s="572">
        <v>85618</v>
      </c>
      <c r="K105" s="571">
        <v>23811</v>
      </c>
    </row>
    <row r="106" spans="1:11">
      <c r="A106" s="422" t="s">
        <v>15</v>
      </c>
      <c r="B106" s="432"/>
      <c r="C106" s="432">
        <v>5820</v>
      </c>
      <c r="D106" s="432">
        <v>29400</v>
      </c>
      <c r="E106" s="432">
        <v>35785</v>
      </c>
      <c r="F106" s="432">
        <v>12010</v>
      </c>
      <c r="G106" s="432">
        <v>0</v>
      </c>
      <c r="H106" s="571">
        <v>6698</v>
      </c>
      <c r="I106" s="572">
        <v>6835</v>
      </c>
      <c r="J106" s="572">
        <v>15080</v>
      </c>
      <c r="K106" s="571">
        <v>27956</v>
      </c>
    </row>
    <row r="107" spans="1:11">
      <c r="A107" s="422" t="s">
        <v>16</v>
      </c>
      <c r="B107" s="432"/>
      <c r="C107" s="432">
        <v>67045</v>
      </c>
      <c r="D107" s="432">
        <v>0</v>
      </c>
      <c r="E107" s="432">
        <v>3500</v>
      </c>
      <c r="F107" s="432">
        <v>73000</v>
      </c>
      <c r="G107" s="432">
        <v>0</v>
      </c>
      <c r="H107" s="571">
        <v>0</v>
      </c>
      <c r="I107" s="571">
        <v>0</v>
      </c>
      <c r="J107" s="573">
        <v>39990</v>
      </c>
      <c r="K107" s="571">
        <v>12697</v>
      </c>
    </row>
    <row r="108" spans="1:11">
      <c r="A108" s="422" t="s">
        <v>18</v>
      </c>
      <c r="B108" s="432"/>
      <c r="C108" s="432">
        <v>31432</v>
      </c>
      <c r="D108" s="432">
        <v>71107</v>
      </c>
      <c r="E108" s="432">
        <v>105993</v>
      </c>
      <c r="F108" s="432">
        <v>445816</v>
      </c>
      <c r="G108" s="432">
        <v>17384</v>
      </c>
      <c r="H108" s="571">
        <v>426805</v>
      </c>
      <c r="I108" s="572">
        <v>498014</v>
      </c>
      <c r="J108" s="572">
        <v>567987</v>
      </c>
      <c r="K108" s="571">
        <v>452112</v>
      </c>
    </row>
    <row r="109" spans="1:11" ht="30">
      <c r="A109" s="427" t="s">
        <v>807</v>
      </c>
      <c r="B109" s="426"/>
      <c r="C109" s="426" t="s">
        <v>30</v>
      </c>
      <c r="D109" s="426" t="s">
        <v>31</v>
      </c>
      <c r="E109" s="426" t="s">
        <v>32</v>
      </c>
      <c r="F109" s="426" t="s">
        <v>33</v>
      </c>
      <c r="G109" s="426" t="s">
        <v>34</v>
      </c>
      <c r="H109" s="426" t="s">
        <v>640</v>
      </c>
      <c r="I109" s="434" t="s">
        <v>821</v>
      </c>
      <c r="J109" s="434" t="s">
        <v>843</v>
      </c>
      <c r="K109" s="426" t="s">
        <v>867</v>
      </c>
    </row>
    <row r="110" spans="1:11">
      <c r="A110" s="422" t="s">
        <v>40</v>
      </c>
      <c r="B110" s="422"/>
      <c r="C110" s="422">
        <v>58</v>
      </c>
      <c r="D110" s="422">
        <v>63</v>
      </c>
      <c r="E110" s="422">
        <v>90</v>
      </c>
      <c r="F110" s="422">
        <v>89</v>
      </c>
      <c r="G110" s="422">
        <v>11</v>
      </c>
      <c r="H110" s="574">
        <v>138</v>
      </c>
      <c r="I110" s="562">
        <v>121</v>
      </c>
      <c r="J110" s="562">
        <v>90</v>
      </c>
      <c r="K110" s="574">
        <v>82</v>
      </c>
    </row>
    <row r="111" spans="1:11">
      <c r="A111" s="422" t="s">
        <v>9</v>
      </c>
      <c r="B111" s="422"/>
      <c r="C111" s="422">
        <v>9</v>
      </c>
      <c r="D111" s="422">
        <v>6</v>
      </c>
      <c r="E111" s="422">
        <v>6</v>
      </c>
      <c r="F111" s="422">
        <v>2</v>
      </c>
      <c r="G111" s="422">
        <v>3</v>
      </c>
      <c r="H111" s="574">
        <v>5</v>
      </c>
      <c r="I111" s="562">
        <v>5</v>
      </c>
      <c r="J111" s="562">
        <v>7</v>
      </c>
      <c r="K111" s="574">
        <v>5</v>
      </c>
    </row>
    <row r="112" spans="1:11">
      <c r="A112" s="422" t="s">
        <v>39</v>
      </c>
      <c r="B112" s="422"/>
      <c r="C112" s="422">
        <v>3</v>
      </c>
      <c r="D112" s="422">
        <v>7</v>
      </c>
      <c r="E112" s="422">
        <v>2</v>
      </c>
      <c r="F112" s="422">
        <v>1</v>
      </c>
      <c r="G112" s="422">
        <v>0</v>
      </c>
      <c r="H112" s="574">
        <v>0</v>
      </c>
      <c r="I112" s="562">
        <v>2</v>
      </c>
      <c r="J112" s="562">
        <v>6</v>
      </c>
      <c r="K112" s="574">
        <v>1</v>
      </c>
    </row>
    <row r="113" spans="1:11">
      <c r="A113" s="422" t="s">
        <v>11</v>
      </c>
      <c r="B113" s="422"/>
      <c r="C113" s="422">
        <v>4</v>
      </c>
      <c r="D113" s="422">
        <v>4</v>
      </c>
      <c r="E113" s="422">
        <v>6</v>
      </c>
      <c r="F113" s="422">
        <v>3</v>
      </c>
      <c r="G113" s="422">
        <v>2</v>
      </c>
      <c r="H113" s="574">
        <v>92</v>
      </c>
      <c r="I113" s="562">
        <v>48</v>
      </c>
      <c r="J113" s="562">
        <v>6</v>
      </c>
      <c r="K113" s="574">
        <v>11</v>
      </c>
    </row>
    <row r="114" spans="1:11">
      <c r="A114" s="422" t="s">
        <v>36</v>
      </c>
      <c r="B114" s="422"/>
      <c r="C114" s="422">
        <v>2</v>
      </c>
      <c r="D114" s="422">
        <v>12</v>
      </c>
      <c r="E114" s="422">
        <v>25</v>
      </c>
      <c r="F114" s="422">
        <v>21</v>
      </c>
      <c r="G114" s="422">
        <v>3</v>
      </c>
      <c r="H114" s="574">
        <v>7</v>
      </c>
      <c r="I114" s="562">
        <v>12</v>
      </c>
      <c r="J114" s="562">
        <v>8</v>
      </c>
      <c r="K114" s="574">
        <v>4</v>
      </c>
    </row>
    <row r="115" spans="1:11">
      <c r="A115" s="422" t="s">
        <v>13</v>
      </c>
      <c r="B115" s="422"/>
      <c r="C115" s="422">
        <v>3</v>
      </c>
      <c r="D115" s="422">
        <v>1</v>
      </c>
      <c r="E115" s="422">
        <v>1</v>
      </c>
      <c r="F115" s="422">
        <v>7</v>
      </c>
      <c r="G115" s="422">
        <v>0</v>
      </c>
      <c r="H115" s="574">
        <v>2</v>
      </c>
      <c r="I115" s="562">
        <v>2</v>
      </c>
      <c r="J115" s="562">
        <v>2</v>
      </c>
      <c r="K115" s="574">
        <v>2</v>
      </c>
    </row>
    <row r="116" spans="1:11">
      <c r="A116" s="422" t="s">
        <v>14</v>
      </c>
      <c r="B116" s="422"/>
      <c r="C116" s="422">
        <v>3</v>
      </c>
      <c r="D116" s="422">
        <v>1</v>
      </c>
      <c r="E116" s="422">
        <v>4</v>
      </c>
      <c r="F116" s="422">
        <v>4</v>
      </c>
      <c r="G116" s="422">
        <v>1</v>
      </c>
      <c r="H116" s="574">
        <v>5</v>
      </c>
      <c r="I116" s="562">
        <v>5</v>
      </c>
      <c r="J116" s="562">
        <v>9</v>
      </c>
      <c r="K116" s="574">
        <v>4</v>
      </c>
    </row>
    <row r="117" spans="1:11">
      <c r="A117" s="422" t="s">
        <v>15</v>
      </c>
      <c r="B117" s="422"/>
      <c r="C117" s="422">
        <v>3</v>
      </c>
      <c r="D117" s="422">
        <v>5</v>
      </c>
      <c r="E117" s="422">
        <v>4</v>
      </c>
      <c r="F117" s="422">
        <v>3</v>
      </c>
      <c r="G117" s="422">
        <v>0</v>
      </c>
      <c r="H117" s="574">
        <v>6</v>
      </c>
      <c r="I117" s="562">
        <v>6</v>
      </c>
      <c r="J117" s="562">
        <v>8</v>
      </c>
      <c r="K117" s="574">
        <v>8</v>
      </c>
    </row>
    <row r="118" spans="1:11">
      <c r="A118" s="422" t="s">
        <v>16</v>
      </c>
      <c r="B118" s="422"/>
      <c r="C118" s="422">
        <v>7</v>
      </c>
      <c r="D118" s="422">
        <v>0</v>
      </c>
      <c r="E118" s="422">
        <v>2</v>
      </c>
      <c r="F118" s="422">
        <v>3</v>
      </c>
      <c r="G118" s="422">
        <v>0</v>
      </c>
      <c r="H118" s="574">
        <v>0</v>
      </c>
      <c r="I118" s="562">
        <v>0</v>
      </c>
      <c r="J118" s="562">
        <v>3</v>
      </c>
      <c r="K118" s="574">
        <v>2</v>
      </c>
    </row>
    <row r="119" spans="1:11">
      <c r="A119" s="422" t="s">
        <v>18</v>
      </c>
      <c r="B119" s="422"/>
      <c r="C119" s="422">
        <v>24</v>
      </c>
      <c r="D119" s="422">
        <v>27</v>
      </c>
      <c r="E119" s="422">
        <v>40</v>
      </c>
      <c r="F119" s="422">
        <v>45</v>
      </c>
      <c r="G119" s="422">
        <v>2</v>
      </c>
      <c r="H119" s="574">
        <v>21</v>
      </c>
      <c r="I119" s="562">
        <v>41</v>
      </c>
      <c r="J119" s="562">
        <v>41</v>
      </c>
      <c r="K119" s="574">
        <v>45</v>
      </c>
    </row>
    <row r="120" spans="1:11">
      <c r="A120" s="126" t="s">
        <v>646</v>
      </c>
    </row>
  </sheetData>
  <mergeCells count="8">
    <mergeCell ref="A38:G38"/>
    <mergeCell ref="A48:G48"/>
    <mergeCell ref="A6:I6"/>
    <mergeCell ref="A5:I5"/>
    <mergeCell ref="A4:I4"/>
    <mergeCell ref="A8:G8"/>
    <mergeCell ref="A18:G18"/>
    <mergeCell ref="A28:G28"/>
  </mergeCells>
  <pageMargins left="0.7" right="0.7" top="0.75" bottom="0.75" header="0.3" footer="0.3"/>
  <ignoredErrors>
    <ignoredError sqref="B11:E11 B31:E31 B41:E41 B51:E51" formula="1"/>
  </ignoredErrors>
  <drawing r:id="rId1"/>
  <extLst>
    <ext xmlns:x14="http://schemas.microsoft.com/office/spreadsheetml/2009/9/main" uri="{05C60535-1F16-4fd2-B633-F4F36F0B64E0}">
      <x14:sparklineGroups xmlns:xm="http://schemas.microsoft.com/office/excel/2006/main">
        <x14:sparklineGroup manualMax="0" manualMin="0"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'Scheduled monuments at risk'!B40:F40</xm:f>
              <xm:sqref>G40</xm:sqref>
            </x14:sparkline>
            <x14:sparkline>
              <xm:f>'Scheduled monuments at risk'!B41:F41</xm:f>
              <xm:sqref>G41</xm:sqref>
            </x14:sparkline>
            <x14:sparkline>
              <xm:f>'Scheduled monuments at risk'!B42:F42</xm:f>
              <xm:sqref>G42</xm:sqref>
            </x14:sparkline>
            <x14:sparkline>
              <xm:f>'Scheduled monuments at risk'!B43:F43</xm:f>
              <xm:sqref>G43</xm:sqref>
            </x14:sparkline>
            <x14:sparkline>
              <xm:f>'Scheduled monuments at risk'!B44:F44</xm:f>
              <xm:sqref>G44</xm:sqref>
            </x14:sparkline>
            <x14:sparkline>
              <xm:f>'Scheduled monuments at risk'!B45:F45</xm:f>
              <xm:sqref>G45</xm:sqref>
            </x14:sparkline>
            <x14:sparkline>
              <xm:f>'Scheduled monuments at risk'!B46:F46</xm:f>
              <xm:sqref>G46</xm:sqref>
            </x14:sparkline>
          </x14:sparklines>
        </x14:sparklineGroup>
        <x14:sparklineGroup manualMax="0" manualMin="0"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'Scheduled monuments at risk'!B50:F50</xm:f>
              <xm:sqref>G50</xm:sqref>
            </x14:sparkline>
            <x14:sparkline>
              <xm:f>'Scheduled monuments at risk'!B51:F51</xm:f>
              <xm:sqref>G51</xm:sqref>
            </x14:sparkline>
            <x14:sparkline>
              <xm:f>'Scheduled monuments at risk'!B52:F52</xm:f>
              <xm:sqref>G52</xm:sqref>
            </x14:sparkline>
            <x14:sparkline>
              <xm:f>'Scheduled monuments at risk'!B53:F53</xm:f>
              <xm:sqref>G53</xm:sqref>
            </x14:sparkline>
            <x14:sparkline>
              <xm:f>'Scheduled monuments at risk'!B54:F54</xm:f>
              <xm:sqref>G54</xm:sqref>
            </x14:sparkline>
            <x14:sparkline>
              <xm:f>'Scheduled monuments at risk'!B55:F55</xm:f>
              <xm:sqref>G55</xm:sqref>
            </x14:sparkline>
            <x14:sparkline>
              <xm:f>'Scheduled monuments at risk'!B56:F56</xm:f>
              <xm:sqref>G56</xm:sqref>
            </x14:sparkline>
          </x14:sparklines>
        </x14:sparklineGroup>
        <x14:sparklineGroup manualMax="0" manualMin="0"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'Scheduled monuments at risk'!B31:E31</xm:f>
              <xm:sqref>G31</xm:sqref>
            </x14:sparkline>
            <x14:sparkline>
              <xm:f>'Scheduled monuments at risk'!B32:E32</xm:f>
              <xm:sqref>G32</xm:sqref>
            </x14:sparkline>
            <x14:sparkline>
              <xm:f>'Scheduled monuments at risk'!B33:E33</xm:f>
              <xm:sqref>G33</xm:sqref>
            </x14:sparkline>
            <x14:sparkline>
              <xm:f>'Scheduled monuments at risk'!B34:E34</xm:f>
              <xm:sqref>G34</xm:sqref>
            </x14:sparkline>
            <x14:sparkline>
              <xm:f>'Scheduled monuments at risk'!B35:E35</xm:f>
              <xm:sqref>G35</xm:sqref>
            </x14:sparkline>
            <x14:sparkline>
              <xm:f>'Scheduled monuments at risk'!B36:E36</xm:f>
              <xm:sqref>G36</xm:sqref>
            </x14:sparkline>
          </x14:sparklines>
        </x14:sparklineGroup>
        <x14:sparklineGroup manualMax="0" manualMin="0"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'Scheduled monuments at risk'!B20:F20</xm:f>
              <xm:sqref>G20</xm:sqref>
            </x14:sparkline>
            <x14:sparkline>
              <xm:f>'Scheduled monuments at risk'!B21:F21</xm:f>
              <xm:sqref>G21</xm:sqref>
            </x14:sparkline>
            <x14:sparkline>
              <xm:f>'Scheduled monuments at risk'!B22:F22</xm:f>
              <xm:sqref>G22</xm:sqref>
            </x14:sparkline>
            <x14:sparkline>
              <xm:f>'Scheduled monuments at risk'!B23:F23</xm:f>
              <xm:sqref>G23</xm:sqref>
            </x14:sparkline>
            <x14:sparkline>
              <xm:f>'Scheduled monuments at risk'!B24:F24</xm:f>
              <xm:sqref>G24</xm:sqref>
            </x14:sparkline>
            <x14:sparkline>
              <xm:f>'Scheduled monuments at risk'!B25:F25</xm:f>
              <xm:sqref>G25</xm:sqref>
            </x14:sparkline>
            <x14:sparkline>
              <xm:f>'Scheduled monuments at risk'!B26:F26</xm:f>
              <xm:sqref>G26</xm:sqref>
            </x14:sparkline>
          </x14:sparklines>
        </x14:sparklineGroup>
        <x14:sparklineGroup manualMax="0" manualMin="0"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'Scheduled monuments at risk'!B10:F10</xm:f>
              <xm:sqref>G10</xm:sqref>
            </x14:sparkline>
            <x14:sparkline>
              <xm:f>'Scheduled monuments at risk'!B11:F11</xm:f>
              <xm:sqref>G11</xm:sqref>
            </x14:sparkline>
            <x14:sparkline>
              <xm:f>'Scheduled monuments at risk'!B12:F12</xm:f>
              <xm:sqref>G12</xm:sqref>
            </x14:sparkline>
            <x14:sparkline>
              <xm:f>'Scheduled monuments at risk'!B13:F13</xm:f>
              <xm:sqref>G13</xm:sqref>
            </x14:sparkline>
            <x14:sparkline>
              <xm:f>'Scheduled monuments at risk'!B14:F14</xm:f>
              <xm:sqref>G14</xm:sqref>
            </x14:sparkline>
            <x14:sparkline>
              <xm:f>'Scheduled monuments at risk'!B15:F15</xm:f>
              <xm:sqref>G15</xm:sqref>
            </x14:sparkline>
            <x14:sparkline>
              <xm:f>'Scheduled monuments at risk'!B16:F16</xm:f>
              <xm:sqref>G16</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N36"/>
  <sheetViews>
    <sheetView showRowColHeaders="0" zoomScaleNormal="100" workbookViewId="0"/>
  </sheetViews>
  <sheetFormatPr defaultRowHeight="15"/>
  <cols>
    <col min="1" max="1" width="33.5703125" style="243" customWidth="1"/>
    <col min="2" max="7" width="20.7109375" style="243" customWidth="1"/>
    <col min="8" max="10" width="28.7109375" style="243" customWidth="1"/>
    <col min="11" max="11" width="21.7109375" style="243" customWidth="1"/>
    <col min="12" max="13" width="21.85546875" style="243" customWidth="1"/>
    <col min="14" max="16384" width="9.140625" style="243"/>
  </cols>
  <sheetData>
    <row r="1" spans="1:14" ht="15.95" customHeight="1">
      <c r="A1" s="229"/>
    </row>
    <row r="2" spans="1:14" ht="15.95" customHeight="1"/>
    <row r="3" spans="1:14" ht="26.25">
      <c r="A3" s="222" t="s">
        <v>41</v>
      </c>
    </row>
    <row r="4" spans="1:14" ht="66" customHeight="1">
      <c r="A4" s="617" t="s">
        <v>48</v>
      </c>
      <c r="B4" s="617"/>
      <c r="C4" s="617"/>
      <c r="D4" s="617"/>
    </row>
    <row r="5" spans="1:14" ht="51.75" customHeight="1">
      <c r="A5" s="612" t="s">
        <v>792</v>
      </c>
      <c r="B5" s="612"/>
      <c r="C5" s="612"/>
      <c r="D5" s="612"/>
    </row>
    <row r="6" spans="1:14" ht="137.25" customHeight="1">
      <c r="A6" s="612" t="s">
        <v>839</v>
      </c>
      <c r="B6" s="612"/>
      <c r="C6" s="612"/>
      <c r="D6" s="612"/>
    </row>
    <row r="7" spans="1:14" ht="45" customHeight="1">
      <c r="A7" s="607" t="s">
        <v>1032</v>
      </c>
      <c r="B7" s="607"/>
      <c r="C7" s="607"/>
      <c r="D7" s="607"/>
    </row>
    <row r="8" spans="1:14" s="472" customFormat="1">
      <c r="A8" s="485"/>
    </row>
    <row r="9" spans="1:14" ht="45" customHeight="1">
      <c r="A9" s="618" t="s">
        <v>1006</v>
      </c>
      <c r="B9" s="619"/>
      <c r="C9" s="619"/>
      <c r="D9" s="619"/>
      <c r="E9" s="619"/>
      <c r="F9" s="619"/>
      <c r="G9" s="619"/>
      <c r="H9" s="619"/>
      <c r="I9" s="619"/>
      <c r="J9" s="619"/>
      <c r="K9" s="619"/>
      <c r="L9" s="619"/>
      <c r="M9" s="620"/>
    </row>
    <row r="10" spans="1:14" ht="15.75">
      <c r="A10" s="266"/>
      <c r="B10" s="618">
        <v>2016</v>
      </c>
      <c r="C10" s="619"/>
      <c r="D10" s="620"/>
      <c r="E10" s="618">
        <v>2017</v>
      </c>
      <c r="F10" s="619"/>
      <c r="G10" s="620"/>
      <c r="H10" s="618">
        <v>2018</v>
      </c>
      <c r="I10" s="619"/>
      <c r="J10" s="620"/>
      <c r="K10" s="613">
        <v>2019</v>
      </c>
      <c r="L10" s="614"/>
      <c r="M10" s="615"/>
    </row>
    <row r="11" spans="1:14" ht="60">
      <c r="A11" s="266"/>
      <c r="B11" s="586" t="s">
        <v>780</v>
      </c>
      <c r="C11" s="586" t="s">
        <v>781</v>
      </c>
      <c r="D11" s="586" t="s">
        <v>782</v>
      </c>
      <c r="E11" s="586" t="s">
        <v>780</v>
      </c>
      <c r="F11" s="586" t="s">
        <v>781</v>
      </c>
      <c r="G11" s="586" t="s">
        <v>782</v>
      </c>
      <c r="H11" s="586" t="s">
        <v>780</v>
      </c>
      <c r="I11" s="586" t="s">
        <v>781</v>
      </c>
      <c r="J11" s="586" t="s">
        <v>782</v>
      </c>
      <c r="K11" s="586" t="s">
        <v>928</v>
      </c>
      <c r="L11" s="586" t="s">
        <v>781</v>
      </c>
      <c r="M11" s="586" t="s">
        <v>782</v>
      </c>
    </row>
    <row r="12" spans="1:14">
      <c r="A12" s="234" t="s">
        <v>926</v>
      </c>
      <c r="B12" s="583">
        <f>SUM(B26,B28)</f>
        <v>1792</v>
      </c>
      <c r="C12" s="583">
        <f>SUM(C26,C28)</f>
        <v>121</v>
      </c>
      <c r="D12" s="584" t="s">
        <v>210</v>
      </c>
      <c r="E12" s="583">
        <f t="shared" ref="E12:I12" si="0">SUM(E26,E28)</f>
        <v>1793</v>
      </c>
      <c r="F12" s="583">
        <f t="shared" si="0"/>
        <v>127</v>
      </c>
      <c r="G12" s="584" t="s">
        <v>210</v>
      </c>
      <c r="H12" s="583">
        <f t="shared" si="0"/>
        <v>1788</v>
      </c>
      <c r="I12" s="583">
        <f t="shared" si="0"/>
        <v>111</v>
      </c>
      <c r="J12" s="584" t="s">
        <v>210</v>
      </c>
      <c r="K12" s="228">
        <v>1788</v>
      </c>
      <c r="L12" s="234">
        <v>93</v>
      </c>
      <c r="M12" s="412">
        <v>5.1999999999999998E-2</v>
      </c>
      <c r="N12" s="3"/>
    </row>
    <row r="13" spans="1:14">
      <c r="A13" s="234" t="s">
        <v>39</v>
      </c>
      <c r="B13" s="583">
        <f>B27</f>
        <v>1297</v>
      </c>
      <c r="C13" s="583">
        <f>C27</f>
        <v>124</v>
      </c>
      <c r="D13" s="537">
        <f t="shared" ref="D13:J13" si="1">D27</f>
        <v>9.6000000000000002E-2</v>
      </c>
      <c r="E13" s="583">
        <f t="shared" si="1"/>
        <v>1292</v>
      </c>
      <c r="F13" s="583">
        <f t="shared" si="1"/>
        <v>134</v>
      </c>
      <c r="G13" s="537">
        <f t="shared" si="1"/>
        <v>0.10371517027863777</v>
      </c>
      <c r="H13" s="583">
        <f t="shared" si="1"/>
        <v>1291</v>
      </c>
      <c r="I13" s="583">
        <f t="shared" si="1"/>
        <v>139</v>
      </c>
      <c r="J13" s="537">
        <f t="shared" si="1"/>
        <v>0.108</v>
      </c>
      <c r="K13" s="217">
        <v>1292</v>
      </c>
      <c r="L13" s="36">
        <v>138</v>
      </c>
      <c r="M13" s="412">
        <v>0.107</v>
      </c>
    </row>
    <row r="14" spans="1:14">
      <c r="A14" s="234" t="s">
        <v>929</v>
      </c>
      <c r="B14" s="583">
        <f>SUM(B29:B30)</f>
        <v>3366</v>
      </c>
      <c r="C14" s="583">
        <f>SUM(C29:C30)</f>
        <v>217</v>
      </c>
      <c r="D14" s="584" t="s">
        <v>210</v>
      </c>
      <c r="E14" s="583">
        <f t="shared" ref="E14:I14" si="2">SUM(E29:E30)</f>
        <v>3363</v>
      </c>
      <c r="F14" s="583">
        <f t="shared" si="2"/>
        <v>229</v>
      </c>
      <c r="G14" s="584" t="s">
        <v>210</v>
      </c>
      <c r="H14" s="583">
        <f t="shared" si="2"/>
        <v>3364</v>
      </c>
      <c r="I14" s="583">
        <f t="shared" si="2"/>
        <v>230</v>
      </c>
      <c r="J14" s="584" t="s">
        <v>210</v>
      </c>
      <c r="K14" s="217">
        <v>3364</v>
      </c>
      <c r="L14" s="36">
        <v>254</v>
      </c>
      <c r="M14" s="412">
        <v>7.5999999999999998E-2</v>
      </c>
    </row>
    <row r="15" spans="1:14">
      <c r="A15" s="234" t="s">
        <v>14</v>
      </c>
      <c r="B15" s="583">
        <f>B31</f>
        <v>2344</v>
      </c>
      <c r="C15" s="583">
        <f>C31</f>
        <v>103</v>
      </c>
      <c r="D15" s="537">
        <f t="shared" ref="D15:J15" si="3">D31</f>
        <v>4.3999999999999997E-2</v>
      </c>
      <c r="E15" s="583">
        <f t="shared" si="3"/>
        <v>2344</v>
      </c>
      <c r="F15" s="583">
        <f t="shared" si="3"/>
        <v>87</v>
      </c>
      <c r="G15" s="537">
        <f t="shared" si="3"/>
        <v>3.7116040955631396E-2</v>
      </c>
      <c r="H15" s="583">
        <f t="shared" si="3"/>
        <v>2344</v>
      </c>
      <c r="I15" s="583">
        <f t="shared" si="3"/>
        <v>89</v>
      </c>
      <c r="J15" s="537">
        <f t="shared" si="3"/>
        <v>3.7999999999999999E-2</v>
      </c>
      <c r="K15" s="217">
        <v>2343</v>
      </c>
      <c r="L15" s="36">
        <v>106</v>
      </c>
      <c r="M15" s="412">
        <v>4.4999999999999998E-2</v>
      </c>
    </row>
    <row r="16" spans="1:14">
      <c r="A16" s="234" t="s">
        <v>925</v>
      </c>
      <c r="B16" s="583">
        <f>SUM(B32,B33)</f>
        <v>3087</v>
      </c>
      <c r="C16" s="583">
        <f>SUM(C32,C33)</f>
        <v>183</v>
      </c>
      <c r="D16" s="584" t="s">
        <v>210</v>
      </c>
      <c r="E16" s="583">
        <f t="shared" ref="E16:I16" si="4">SUM(E32,E33)</f>
        <v>3087</v>
      </c>
      <c r="F16" s="583">
        <f t="shared" si="4"/>
        <v>181</v>
      </c>
      <c r="G16" s="584" t="s">
        <v>210</v>
      </c>
      <c r="H16" s="583">
        <f t="shared" si="4"/>
        <v>3085</v>
      </c>
      <c r="I16" s="583">
        <f t="shared" si="4"/>
        <v>179</v>
      </c>
      <c r="J16" s="584" t="s">
        <v>210</v>
      </c>
      <c r="K16" s="217">
        <v>3084</v>
      </c>
      <c r="L16" s="36">
        <v>175</v>
      </c>
      <c r="M16" s="412">
        <v>5.7000000000000002E-2</v>
      </c>
    </row>
    <row r="17" spans="1:13">
      <c r="A17" s="234" t="s">
        <v>17</v>
      </c>
      <c r="B17" s="583">
        <f>B34</f>
        <v>2924</v>
      </c>
      <c r="C17" s="583">
        <f>C34</f>
        <v>178</v>
      </c>
      <c r="D17" s="537">
        <f t="shared" ref="D17:J17" si="5">D34</f>
        <v>6.0999999999999999E-2</v>
      </c>
      <c r="E17" s="583">
        <f t="shared" si="5"/>
        <v>2924</v>
      </c>
      <c r="F17" s="583">
        <f t="shared" si="5"/>
        <v>179</v>
      </c>
      <c r="G17" s="537">
        <f t="shared" si="5"/>
        <v>6.1217510259917923E-2</v>
      </c>
      <c r="H17" s="583">
        <f t="shared" si="5"/>
        <v>2925</v>
      </c>
      <c r="I17" s="583">
        <f t="shared" si="5"/>
        <v>165</v>
      </c>
      <c r="J17" s="537">
        <f t="shared" si="5"/>
        <v>5.6000000000000001E-2</v>
      </c>
      <c r="K17" s="217">
        <v>2924</v>
      </c>
      <c r="L17" s="36">
        <v>149</v>
      </c>
      <c r="M17" s="412">
        <v>5.0999999999999997E-2</v>
      </c>
    </row>
    <row r="18" spans="1:13">
      <c r="A18" s="144" t="s">
        <v>38</v>
      </c>
      <c r="B18" s="585">
        <f>B35</f>
        <v>14810</v>
      </c>
      <c r="C18" s="585">
        <f t="shared" ref="C18:J18" si="6">C35</f>
        <v>926</v>
      </c>
      <c r="D18" s="565">
        <f t="shared" si="6"/>
        <v>6.3E-2</v>
      </c>
      <c r="E18" s="585">
        <f t="shared" si="6"/>
        <v>14803</v>
      </c>
      <c r="F18" s="585">
        <f t="shared" si="6"/>
        <v>937</v>
      </c>
      <c r="G18" s="565">
        <f t="shared" si="6"/>
        <v>6.3297980139160978E-2</v>
      </c>
      <c r="H18" s="585">
        <f t="shared" si="6"/>
        <v>14797</v>
      </c>
      <c r="I18" s="585">
        <f t="shared" si="6"/>
        <v>913</v>
      </c>
      <c r="J18" s="565">
        <f t="shared" si="6"/>
        <v>6.2E-2</v>
      </c>
      <c r="K18" s="214">
        <v>14795</v>
      </c>
      <c r="L18" s="144">
        <v>915</v>
      </c>
      <c r="M18" s="412">
        <f>L18/K18</f>
        <v>6.1845217979046976E-2</v>
      </c>
    </row>
    <row r="19" spans="1:13">
      <c r="A19" s="35" t="s">
        <v>646</v>
      </c>
      <c r="B19" s="17"/>
      <c r="C19" s="17"/>
      <c r="J19" s="282"/>
      <c r="K19" s="283"/>
      <c r="L19" s="282"/>
    </row>
    <row r="21" spans="1:13" s="363" customFormat="1"/>
    <row r="23" spans="1:13">
      <c r="A23" s="616" t="s">
        <v>1005</v>
      </c>
      <c r="B23" s="616"/>
      <c r="C23" s="616"/>
      <c r="D23" s="616"/>
      <c r="E23" s="616"/>
      <c r="F23" s="616"/>
      <c r="G23" s="616"/>
      <c r="H23" s="616"/>
      <c r="I23" s="616"/>
      <c r="J23" s="616"/>
    </row>
    <row r="24" spans="1:13" ht="15.75">
      <c r="A24" s="444"/>
      <c r="B24" s="613">
        <v>2016</v>
      </c>
      <c r="C24" s="614"/>
      <c r="D24" s="615"/>
      <c r="E24" s="613">
        <v>2017</v>
      </c>
      <c r="F24" s="614"/>
      <c r="G24" s="615"/>
      <c r="H24" s="613">
        <v>2018</v>
      </c>
      <c r="I24" s="614"/>
      <c r="J24" s="615"/>
    </row>
    <row r="25" spans="1:13" ht="60">
      <c r="A25" s="444"/>
      <c r="B25" s="442" t="s">
        <v>780</v>
      </c>
      <c r="C25" s="442" t="s">
        <v>781</v>
      </c>
      <c r="D25" s="442" t="s">
        <v>782</v>
      </c>
      <c r="E25" s="442" t="s">
        <v>780</v>
      </c>
      <c r="F25" s="442" t="s">
        <v>781</v>
      </c>
      <c r="G25" s="442" t="s">
        <v>782</v>
      </c>
      <c r="H25" s="442" t="s">
        <v>780</v>
      </c>
      <c r="I25" s="442" t="s">
        <v>781</v>
      </c>
      <c r="J25" s="442" t="s">
        <v>782</v>
      </c>
    </row>
    <row r="26" spans="1:13">
      <c r="A26" s="438" t="s">
        <v>9</v>
      </c>
      <c r="B26" s="531">
        <v>492</v>
      </c>
      <c r="C26" s="574">
        <v>27</v>
      </c>
      <c r="D26" s="523">
        <v>5.5E-2</v>
      </c>
      <c r="E26" s="531">
        <v>492</v>
      </c>
      <c r="F26" s="574">
        <v>34</v>
      </c>
      <c r="G26" s="523">
        <v>6.910569105691057E-2</v>
      </c>
      <c r="H26" s="531">
        <v>489</v>
      </c>
      <c r="I26" s="574">
        <v>30</v>
      </c>
      <c r="J26" s="523">
        <v>6.0999999999999999E-2</v>
      </c>
    </row>
    <row r="27" spans="1:13">
      <c r="A27" s="438" t="s">
        <v>39</v>
      </c>
      <c r="B27" s="531">
        <v>1297</v>
      </c>
      <c r="C27" s="574">
        <v>124</v>
      </c>
      <c r="D27" s="523">
        <v>9.6000000000000002E-2</v>
      </c>
      <c r="E27" s="531">
        <v>1292</v>
      </c>
      <c r="F27" s="574">
        <v>134</v>
      </c>
      <c r="G27" s="523">
        <v>0.10371517027863777</v>
      </c>
      <c r="H27" s="531">
        <v>1291</v>
      </c>
      <c r="I27" s="574">
        <v>139</v>
      </c>
      <c r="J27" s="523">
        <v>0.108</v>
      </c>
    </row>
    <row r="28" spans="1:13">
      <c r="A28" s="438" t="s">
        <v>1002</v>
      </c>
      <c r="B28" s="531">
        <v>1300</v>
      </c>
      <c r="C28" s="574">
        <v>94</v>
      </c>
      <c r="D28" s="523">
        <v>7.1999999999999995E-2</v>
      </c>
      <c r="E28" s="531">
        <v>1301</v>
      </c>
      <c r="F28" s="574">
        <v>93</v>
      </c>
      <c r="G28" s="523">
        <v>7.1483474250576481E-2</v>
      </c>
      <c r="H28" s="531">
        <v>1299</v>
      </c>
      <c r="I28" s="574">
        <v>81</v>
      </c>
      <c r="J28" s="523">
        <v>6.2E-2</v>
      </c>
    </row>
    <row r="29" spans="1:13">
      <c r="A29" s="438" t="s">
        <v>36</v>
      </c>
      <c r="B29" s="531">
        <v>1474</v>
      </c>
      <c r="C29" s="574">
        <v>100</v>
      </c>
      <c r="D29" s="523">
        <v>6.8000000000000005E-2</v>
      </c>
      <c r="E29" s="531">
        <v>1474</v>
      </c>
      <c r="F29" s="574">
        <v>101</v>
      </c>
      <c r="G29" s="523">
        <v>6.8521031207598365E-2</v>
      </c>
      <c r="H29" s="531">
        <v>1475</v>
      </c>
      <c r="I29" s="574">
        <v>105</v>
      </c>
      <c r="J29" s="523">
        <v>7.0999999999999994E-2</v>
      </c>
    </row>
    <row r="30" spans="1:13">
      <c r="A30" s="438" t="s">
        <v>1003</v>
      </c>
      <c r="B30" s="531">
        <v>1892</v>
      </c>
      <c r="C30" s="574">
        <v>117</v>
      </c>
      <c r="D30" s="523">
        <v>6.2E-2</v>
      </c>
      <c r="E30" s="531">
        <v>1889</v>
      </c>
      <c r="F30" s="574">
        <v>128</v>
      </c>
      <c r="G30" s="523">
        <v>6.7760719957649554E-2</v>
      </c>
      <c r="H30" s="531">
        <v>1889</v>
      </c>
      <c r="I30" s="574">
        <v>125</v>
      </c>
      <c r="J30" s="523">
        <v>6.6000000000000003E-2</v>
      </c>
    </row>
    <row r="31" spans="1:13">
      <c r="A31" s="438" t="s">
        <v>14</v>
      </c>
      <c r="B31" s="531">
        <v>2344</v>
      </c>
      <c r="C31" s="574">
        <v>103</v>
      </c>
      <c r="D31" s="523">
        <v>4.3999999999999997E-2</v>
      </c>
      <c r="E31" s="531">
        <v>2344</v>
      </c>
      <c r="F31" s="574">
        <v>87</v>
      </c>
      <c r="G31" s="523">
        <v>3.7116040955631396E-2</v>
      </c>
      <c r="H31" s="531">
        <v>2344</v>
      </c>
      <c r="I31" s="574">
        <v>89</v>
      </c>
      <c r="J31" s="523">
        <v>3.7999999999999999E-2</v>
      </c>
    </row>
    <row r="32" spans="1:13">
      <c r="A32" s="438" t="s">
        <v>15</v>
      </c>
      <c r="B32" s="531">
        <v>807</v>
      </c>
      <c r="C32" s="574">
        <v>79</v>
      </c>
      <c r="D32" s="523">
        <v>9.8000000000000004E-2</v>
      </c>
      <c r="E32" s="531">
        <v>807</v>
      </c>
      <c r="F32" s="574">
        <v>87</v>
      </c>
      <c r="G32" s="523">
        <v>0.10780669144981413</v>
      </c>
      <c r="H32" s="531">
        <v>807</v>
      </c>
      <c r="I32" s="574">
        <v>88</v>
      </c>
      <c r="J32" s="523">
        <v>0.109</v>
      </c>
    </row>
    <row r="33" spans="1:10">
      <c r="A33" s="438" t="s">
        <v>1004</v>
      </c>
      <c r="B33" s="531">
        <v>2280</v>
      </c>
      <c r="C33" s="574">
        <v>104</v>
      </c>
      <c r="D33" s="523">
        <v>4.5999999999999999E-2</v>
      </c>
      <c r="E33" s="531">
        <v>2280</v>
      </c>
      <c r="F33" s="574">
        <v>94</v>
      </c>
      <c r="G33" s="523">
        <v>4.12280701754386E-2</v>
      </c>
      <c r="H33" s="531">
        <v>2278</v>
      </c>
      <c r="I33" s="574">
        <v>91</v>
      </c>
      <c r="J33" s="523">
        <v>0.04</v>
      </c>
    </row>
    <row r="34" spans="1:10">
      <c r="A34" s="438" t="s">
        <v>17</v>
      </c>
      <c r="B34" s="531">
        <v>2924</v>
      </c>
      <c r="C34" s="574">
        <v>178</v>
      </c>
      <c r="D34" s="523">
        <v>6.0999999999999999E-2</v>
      </c>
      <c r="E34" s="531">
        <v>2924</v>
      </c>
      <c r="F34" s="574">
        <v>179</v>
      </c>
      <c r="G34" s="523">
        <v>6.1217510259917923E-2</v>
      </c>
      <c r="H34" s="531">
        <v>2925</v>
      </c>
      <c r="I34" s="574">
        <v>165</v>
      </c>
      <c r="J34" s="523">
        <v>5.6000000000000001E-2</v>
      </c>
    </row>
    <row r="35" spans="1:10">
      <c r="A35" s="439" t="s">
        <v>38</v>
      </c>
      <c r="B35" s="528">
        <v>14810</v>
      </c>
      <c r="C35" s="511">
        <v>926</v>
      </c>
      <c r="D35" s="521">
        <v>6.3E-2</v>
      </c>
      <c r="E35" s="528">
        <v>14803</v>
      </c>
      <c r="F35" s="511">
        <v>937</v>
      </c>
      <c r="G35" s="521">
        <v>6.3297980139160978E-2</v>
      </c>
      <c r="H35" s="528">
        <v>14797</v>
      </c>
      <c r="I35" s="511">
        <v>913</v>
      </c>
      <c r="J35" s="521">
        <v>6.2E-2</v>
      </c>
    </row>
    <row r="36" spans="1:10">
      <c r="A36" s="443" t="s">
        <v>646</v>
      </c>
      <c r="B36" s="441"/>
      <c r="C36" s="441"/>
      <c r="D36" s="437"/>
      <c r="E36" s="437"/>
      <c r="F36" s="437"/>
      <c r="G36" s="437"/>
      <c r="H36" s="437"/>
      <c r="I36" s="437"/>
      <c r="J36" s="437"/>
    </row>
  </sheetData>
  <mergeCells count="13">
    <mergeCell ref="K10:M10"/>
    <mergeCell ref="B10:D10"/>
    <mergeCell ref="E10:G10"/>
    <mergeCell ref="H10:J10"/>
    <mergeCell ref="A9:M9"/>
    <mergeCell ref="H24:J24"/>
    <mergeCell ref="A23:J23"/>
    <mergeCell ref="E24:G24"/>
    <mergeCell ref="B24:D24"/>
    <mergeCell ref="A4:D4"/>
    <mergeCell ref="A5:D5"/>
    <mergeCell ref="A6:D6"/>
    <mergeCell ref="A7:D7"/>
  </mergeCells>
  <pageMargins left="0.7" right="0.7" top="0.75" bottom="0.75" header="0.3" footer="0.3"/>
  <pageSetup paperSize="9" orientation="portrait" r:id="rId1"/>
  <ignoredErrors>
    <ignoredError sqref="B14:C14 E14:F14 H14:I14"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75"/>
  <sheetViews>
    <sheetView showRowColHeaders="0" zoomScaleNormal="100" workbookViewId="0"/>
  </sheetViews>
  <sheetFormatPr defaultRowHeight="15"/>
  <cols>
    <col min="1" max="1" width="31" style="243" customWidth="1"/>
    <col min="2" max="7" width="9.140625" style="243" customWidth="1"/>
    <col min="8" max="12" width="9.140625" style="243"/>
    <col min="13" max="13" width="12.5703125" style="243" customWidth="1"/>
    <col min="14" max="16384" width="9.140625" style="243"/>
  </cols>
  <sheetData>
    <row r="1" spans="1:7" ht="15.95" customHeight="1">
      <c r="A1" s="229"/>
    </row>
    <row r="2" spans="1:7" ht="15.95" customHeight="1"/>
    <row r="3" spans="1:7" ht="26.25">
      <c r="A3" s="222" t="s">
        <v>42</v>
      </c>
    </row>
    <row r="4" spans="1:7" ht="59.25" customHeight="1">
      <c r="A4" s="612" t="s">
        <v>48</v>
      </c>
      <c r="B4" s="612"/>
      <c r="C4" s="612"/>
      <c r="D4" s="612"/>
      <c r="E4" s="612"/>
      <c r="F4" s="612"/>
      <c r="G4" s="612"/>
    </row>
    <row r="5" spans="1:7" ht="43.5" customHeight="1">
      <c r="A5" s="612" t="s">
        <v>789</v>
      </c>
      <c r="B5" s="612"/>
      <c r="C5" s="612"/>
      <c r="D5" s="612"/>
      <c r="E5" s="612"/>
      <c r="F5" s="612"/>
      <c r="G5" s="612"/>
    </row>
    <row r="6" spans="1:7" ht="45.75" customHeight="1">
      <c r="A6" s="607" t="s">
        <v>1032</v>
      </c>
      <c r="B6" s="607"/>
      <c r="C6" s="607"/>
      <c r="D6" s="607"/>
      <c r="E6" s="607"/>
      <c r="F6" s="607"/>
      <c r="G6" s="607"/>
    </row>
    <row r="7" spans="1:7" s="472" customFormat="1">
      <c r="A7" s="485"/>
    </row>
    <row r="8" spans="1:7" ht="15" customHeight="1">
      <c r="A8" s="609" t="s">
        <v>1010</v>
      </c>
      <c r="B8" s="610"/>
      <c r="C8" s="610"/>
      <c r="D8" s="610"/>
      <c r="E8" s="610"/>
      <c r="F8" s="610"/>
      <c r="G8" s="611"/>
    </row>
    <row r="9" spans="1:7">
      <c r="A9" s="247"/>
      <c r="B9" s="476">
        <v>2015</v>
      </c>
      <c r="C9" s="451">
        <v>2016</v>
      </c>
      <c r="D9" s="451">
        <v>2017</v>
      </c>
      <c r="E9" s="451">
        <v>2018</v>
      </c>
      <c r="F9" s="205">
        <v>2019</v>
      </c>
      <c r="G9" s="247" t="s">
        <v>838</v>
      </c>
    </row>
    <row r="10" spans="1:7" s="224" customFormat="1">
      <c r="A10" s="226" t="s">
        <v>38</v>
      </c>
      <c r="B10" s="511">
        <f>H42</f>
        <v>94</v>
      </c>
      <c r="C10" s="511">
        <f t="shared" ref="C10:E10" si="0">I42</f>
        <v>95</v>
      </c>
      <c r="D10" s="511">
        <f t="shared" si="0"/>
        <v>96</v>
      </c>
      <c r="E10" s="511">
        <f t="shared" si="0"/>
        <v>99</v>
      </c>
      <c r="F10" s="226">
        <v>102</v>
      </c>
      <c r="G10" s="144"/>
    </row>
    <row r="11" spans="1:7">
      <c r="A11" s="234" t="s">
        <v>923</v>
      </c>
      <c r="B11" s="574">
        <f>SUM(H43,H45)</f>
        <v>18</v>
      </c>
      <c r="C11" s="574">
        <f t="shared" ref="C11:E11" si="1">SUM(I43,I45)</f>
        <v>18</v>
      </c>
      <c r="D11" s="574">
        <f t="shared" si="1"/>
        <v>18</v>
      </c>
      <c r="E11" s="574">
        <f t="shared" si="1"/>
        <v>18</v>
      </c>
      <c r="F11" s="234">
        <v>18</v>
      </c>
      <c r="G11" s="226"/>
    </row>
    <row r="12" spans="1:7">
      <c r="A12" s="234" t="s">
        <v>10</v>
      </c>
      <c r="B12" s="574">
        <f>H44</f>
        <v>7</v>
      </c>
      <c r="C12" s="574">
        <f t="shared" ref="C12:E12" si="2">I44</f>
        <v>7</v>
      </c>
      <c r="D12" s="574">
        <f t="shared" si="2"/>
        <v>7</v>
      </c>
      <c r="E12" s="574">
        <f t="shared" si="2"/>
        <v>7</v>
      </c>
      <c r="F12" s="234">
        <v>7</v>
      </c>
      <c r="G12" s="226"/>
    </row>
    <row r="13" spans="1:7">
      <c r="A13" s="234" t="s">
        <v>924</v>
      </c>
      <c r="B13" s="574">
        <f>SUM(H46:H47)</f>
        <v>14</v>
      </c>
      <c r="C13" s="574">
        <f t="shared" ref="C13:E13" si="3">SUM(I46:I47)</f>
        <v>14</v>
      </c>
      <c r="D13" s="574">
        <f t="shared" si="3"/>
        <v>15</v>
      </c>
      <c r="E13" s="574">
        <f t="shared" si="3"/>
        <v>14</v>
      </c>
      <c r="F13" s="234">
        <v>16</v>
      </c>
      <c r="G13" s="226"/>
    </row>
    <row r="14" spans="1:7">
      <c r="A14" s="234" t="s">
        <v>14</v>
      </c>
      <c r="B14" s="574">
        <f>H48</f>
        <v>5</v>
      </c>
      <c r="C14" s="574">
        <f t="shared" ref="C14:E14" si="4">I48</f>
        <v>5</v>
      </c>
      <c r="D14" s="574">
        <f t="shared" si="4"/>
        <v>5</v>
      </c>
      <c r="E14" s="574">
        <f t="shared" si="4"/>
        <v>8</v>
      </c>
      <c r="F14" s="234">
        <v>8</v>
      </c>
      <c r="G14" s="226"/>
    </row>
    <row r="15" spans="1:7">
      <c r="A15" s="234" t="s">
        <v>925</v>
      </c>
      <c r="B15" s="574">
        <f>SUM(H49:H50)</f>
        <v>32</v>
      </c>
      <c r="C15" s="574">
        <f t="shared" ref="C15:E15" si="5">SUM(I49:I50)</f>
        <v>34</v>
      </c>
      <c r="D15" s="574">
        <f t="shared" si="5"/>
        <v>35</v>
      </c>
      <c r="E15" s="574">
        <f t="shared" si="5"/>
        <v>36</v>
      </c>
      <c r="F15" s="234">
        <v>36</v>
      </c>
      <c r="G15" s="226"/>
    </row>
    <row r="16" spans="1:7">
      <c r="A16" s="234" t="s">
        <v>17</v>
      </c>
      <c r="B16" s="574">
        <f>H51</f>
        <v>18</v>
      </c>
      <c r="C16" s="574">
        <f t="shared" ref="C16:E16" si="6">I51</f>
        <v>17</v>
      </c>
      <c r="D16" s="574">
        <f t="shared" si="6"/>
        <v>16</v>
      </c>
      <c r="E16" s="574">
        <f t="shared" si="6"/>
        <v>16</v>
      </c>
      <c r="F16" s="234">
        <v>17</v>
      </c>
      <c r="G16" s="226"/>
    </row>
    <row r="17" spans="1:7">
      <c r="A17" s="609" t="s">
        <v>1011</v>
      </c>
      <c r="B17" s="610"/>
      <c r="C17" s="610"/>
      <c r="D17" s="610"/>
      <c r="E17" s="610"/>
      <c r="F17" s="610"/>
      <c r="G17" s="611"/>
    </row>
    <row r="18" spans="1:7">
      <c r="A18" s="247"/>
      <c r="B18" s="476">
        <v>2015</v>
      </c>
      <c r="C18" s="451">
        <v>2016</v>
      </c>
      <c r="D18" s="451">
        <v>2017</v>
      </c>
      <c r="E18" s="451">
        <v>2018</v>
      </c>
      <c r="F18" s="205">
        <v>2019</v>
      </c>
      <c r="G18" s="247" t="s">
        <v>838</v>
      </c>
    </row>
    <row r="19" spans="1:7" s="224" customFormat="1">
      <c r="A19" s="226" t="s">
        <v>38</v>
      </c>
      <c r="B19" s="565">
        <v>5.7562767911818739E-2</v>
      </c>
      <c r="C19" s="565">
        <v>5.7962172056131786E-2</v>
      </c>
      <c r="D19" s="565">
        <v>5.8111380145278453E-2</v>
      </c>
      <c r="E19" s="565">
        <v>5.9495192307692304E-2</v>
      </c>
      <c r="F19" s="286">
        <v>6.0999999999999999E-2</v>
      </c>
      <c r="G19" s="144"/>
    </row>
    <row r="20" spans="1:7">
      <c r="A20" s="234" t="s">
        <v>923</v>
      </c>
      <c r="B20" s="537">
        <v>0.10227272727272728</v>
      </c>
      <c r="C20" s="537">
        <v>0.10227272727272728</v>
      </c>
      <c r="D20" s="537">
        <v>0.10169491525423729</v>
      </c>
      <c r="E20" s="537">
        <v>0.1005586592178771</v>
      </c>
      <c r="F20" s="287">
        <v>0.1</v>
      </c>
      <c r="G20" s="226"/>
    </row>
    <row r="21" spans="1:7">
      <c r="A21" s="234" t="s">
        <v>10</v>
      </c>
      <c r="B21" s="537">
        <v>5.2238805970149252E-2</v>
      </c>
      <c r="C21" s="537">
        <v>5.2238805970149252E-2</v>
      </c>
      <c r="D21" s="537">
        <v>5.185185185185185E-2</v>
      </c>
      <c r="E21" s="537">
        <v>5.1470588235294115E-2</v>
      </c>
      <c r="F21" s="287">
        <v>5.0999999999999997E-2</v>
      </c>
      <c r="G21" s="226"/>
    </row>
    <row r="22" spans="1:7">
      <c r="A22" s="234" t="s">
        <v>924</v>
      </c>
      <c r="B22" s="537">
        <v>4.8109965635738834E-2</v>
      </c>
      <c r="C22" s="537">
        <v>4.7945205479452052E-2</v>
      </c>
      <c r="D22" s="537">
        <v>5.1194539249146756E-2</v>
      </c>
      <c r="E22" s="537">
        <v>4.6666666666666669E-2</v>
      </c>
      <c r="F22" s="287">
        <v>5.2999999999999999E-2</v>
      </c>
      <c r="G22" s="226"/>
    </row>
    <row r="23" spans="1:7">
      <c r="A23" s="234" t="s">
        <v>14</v>
      </c>
      <c r="B23" s="537">
        <v>2.358490566037736E-2</v>
      </c>
      <c r="C23" s="537">
        <v>2.3255813953488372E-2</v>
      </c>
      <c r="D23" s="537">
        <v>2.2935779816513763E-2</v>
      </c>
      <c r="E23" s="537">
        <v>3.6866359447004608E-2</v>
      </c>
      <c r="F23" s="287">
        <v>3.6999999999999998E-2</v>
      </c>
      <c r="G23" s="226"/>
    </row>
    <row r="24" spans="1:7">
      <c r="A24" s="234" t="s">
        <v>925</v>
      </c>
      <c r="B24" s="537">
        <v>6.1420345489443376E-2</v>
      </c>
      <c r="C24" s="537">
        <v>6.5134099616858232E-2</v>
      </c>
      <c r="D24" s="537">
        <v>6.6539923954372623E-2</v>
      </c>
      <c r="E24" s="537">
        <v>6.8052930056710773E-2</v>
      </c>
      <c r="F24" s="287">
        <v>6.8000000000000005E-2</v>
      </c>
      <c r="G24" s="226"/>
    </row>
    <row r="25" spans="1:7">
      <c r="A25" s="234" t="s">
        <v>17</v>
      </c>
      <c r="B25" s="537">
        <v>6.0200668896321072E-2</v>
      </c>
      <c r="C25" s="537">
        <v>5.6666666666666664E-2</v>
      </c>
      <c r="D25" s="537">
        <v>5.2805280528052806E-2</v>
      </c>
      <c r="E25" s="537">
        <v>5.2805280528052806E-2</v>
      </c>
      <c r="F25" s="287">
        <v>5.6000000000000001E-2</v>
      </c>
      <c r="G25" s="226"/>
    </row>
    <row r="26" spans="1:7">
      <c r="A26" s="609" t="s">
        <v>1012</v>
      </c>
      <c r="B26" s="610"/>
      <c r="C26" s="610"/>
      <c r="D26" s="610"/>
      <c r="E26" s="610"/>
      <c r="F26" s="610"/>
      <c r="G26" s="611"/>
    </row>
    <row r="27" spans="1:7">
      <c r="A27" s="247"/>
      <c r="B27" s="476">
        <v>2015</v>
      </c>
      <c r="C27" s="451">
        <v>2016</v>
      </c>
      <c r="D27" s="451">
        <v>2017</v>
      </c>
      <c r="E27" s="451">
        <v>2018</v>
      </c>
      <c r="F27" s="205">
        <v>2019</v>
      </c>
      <c r="G27" s="247" t="s">
        <v>838</v>
      </c>
    </row>
    <row r="28" spans="1:7" s="224" customFormat="1">
      <c r="A28" s="226" t="s">
        <v>38</v>
      </c>
      <c r="B28" s="587">
        <f>H66</f>
        <v>1</v>
      </c>
      <c r="C28" s="587">
        <f t="shared" ref="C28:E28" si="7">I66</f>
        <v>1</v>
      </c>
      <c r="D28" s="587">
        <f t="shared" si="7"/>
        <v>1</v>
      </c>
      <c r="E28" s="587">
        <f t="shared" si="7"/>
        <v>1</v>
      </c>
      <c r="F28" s="219">
        <v>1</v>
      </c>
      <c r="G28" s="226"/>
    </row>
    <row r="29" spans="1:7">
      <c r="A29" s="234" t="s">
        <v>923</v>
      </c>
      <c r="B29" s="588">
        <f>SUM(H67,H69)</f>
        <v>0.19148936170212766</v>
      </c>
      <c r="C29" s="588">
        <f t="shared" ref="C29:E29" si="8">SUM(I67,I69)</f>
        <v>0.18947368421052632</v>
      </c>
      <c r="D29" s="588">
        <f t="shared" si="8"/>
        <v>0.1875</v>
      </c>
      <c r="E29" s="588">
        <f t="shared" si="8"/>
        <v>0.18181818181818182</v>
      </c>
      <c r="F29" s="288">
        <v>0.17599999999999999</v>
      </c>
      <c r="G29" s="234"/>
    </row>
    <row r="30" spans="1:7">
      <c r="A30" s="234" t="s">
        <v>10</v>
      </c>
      <c r="B30" s="588">
        <f>H68</f>
        <v>7.4468085106382975E-2</v>
      </c>
      <c r="C30" s="588">
        <f t="shared" ref="C30:E30" si="9">I68</f>
        <v>7.3684210526315783E-2</v>
      </c>
      <c r="D30" s="588">
        <f t="shared" si="9"/>
        <v>7.2916666666666671E-2</v>
      </c>
      <c r="E30" s="588">
        <f t="shared" si="9"/>
        <v>7.0707070707070704E-2</v>
      </c>
      <c r="F30" s="288">
        <v>6.8000000000000005E-2</v>
      </c>
      <c r="G30" s="234"/>
    </row>
    <row r="31" spans="1:7">
      <c r="A31" s="234" t="s">
        <v>924</v>
      </c>
      <c r="B31" s="588">
        <f>SUM(H70:H71)</f>
        <v>0.14893617021276595</v>
      </c>
      <c r="C31" s="588">
        <f t="shared" ref="C31:E31" si="10">SUM(I70:I71)</f>
        <v>0.14736842105263159</v>
      </c>
      <c r="D31" s="588">
        <f t="shared" si="10"/>
        <v>0.15625</v>
      </c>
      <c r="E31" s="588">
        <f t="shared" si="10"/>
        <v>0.14141414141414141</v>
      </c>
      <c r="F31" s="288">
        <v>0.156</v>
      </c>
      <c r="G31" s="234"/>
    </row>
    <row r="32" spans="1:7">
      <c r="A32" s="234" t="s">
        <v>14</v>
      </c>
      <c r="B32" s="588">
        <f>H72</f>
        <v>5.3191489361702128E-2</v>
      </c>
      <c r="C32" s="588">
        <f t="shared" ref="C32:E32" si="11">I72</f>
        <v>5.2631578947368418E-2</v>
      </c>
      <c r="D32" s="588">
        <f t="shared" si="11"/>
        <v>5.2083333333333336E-2</v>
      </c>
      <c r="E32" s="588">
        <f t="shared" si="11"/>
        <v>8.0808080808080815E-2</v>
      </c>
      <c r="F32" s="288">
        <v>7.8E-2</v>
      </c>
      <c r="G32" s="234"/>
    </row>
    <row r="33" spans="1:12">
      <c r="A33" s="234" t="s">
        <v>925</v>
      </c>
      <c r="B33" s="588">
        <f>SUM(H73:H74)</f>
        <v>0.34042553191489361</v>
      </c>
      <c r="C33" s="588">
        <f t="shared" ref="C33:E33" si="12">SUM(I73:I74)</f>
        <v>0.35789473684210527</v>
      </c>
      <c r="D33" s="588">
        <f t="shared" si="12"/>
        <v>0.36458333333333337</v>
      </c>
      <c r="E33" s="588">
        <f t="shared" si="12"/>
        <v>0.36363636363636365</v>
      </c>
      <c r="F33" s="288">
        <v>0.35199999999999998</v>
      </c>
      <c r="G33" s="234"/>
    </row>
    <row r="34" spans="1:12">
      <c r="A34" s="234" t="s">
        <v>17</v>
      </c>
      <c r="B34" s="588">
        <f>H75</f>
        <v>0.19148936170212766</v>
      </c>
      <c r="C34" s="588">
        <f t="shared" ref="C34:E34" si="13">I75</f>
        <v>0.17894736842105263</v>
      </c>
      <c r="D34" s="588">
        <f t="shared" si="13"/>
        <v>0.16666666666666666</v>
      </c>
      <c r="E34" s="588">
        <f t="shared" si="13"/>
        <v>0.16161616161616163</v>
      </c>
      <c r="F34" s="288">
        <v>0.16600000000000001</v>
      </c>
      <c r="G34" s="234"/>
    </row>
    <row r="35" spans="1:12">
      <c r="A35" s="35" t="s">
        <v>931</v>
      </c>
      <c r="K35" s="3"/>
      <c r="L35" s="289"/>
    </row>
    <row r="36" spans="1:12">
      <c r="A36" s="35" t="s">
        <v>646</v>
      </c>
    </row>
    <row r="38" spans="1:12" s="363" customFormat="1"/>
    <row r="40" spans="1:12">
      <c r="A40" s="609" t="s">
        <v>1009</v>
      </c>
      <c r="B40" s="610"/>
      <c r="C40" s="610"/>
      <c r="D40" s="610"/>
      <c r="E40" s="610"/>
      <c r="F40" s="610"/>
      <c r="G40" s="610"/>
      <c r="H40" s="610"/>
      <c r="I40" s="610"/>
      <c r="J40" s="610"/>
      <c r="K40" s="611"/>
    </row>
    <row r="41" spans="1:12">
      <c r="A41" s="448"/>
      <c r="B41" s="448" t="s">
        <v>768</v>
      </c>
      <c r="C41" s="448">
        <v>2010</v>
      </c>
      <c r="D41" s="448">
        <v>2011</v>
      </c>
      <c r="E41" s="448">
        <v>2012</v>
      </c>
      <c r="F41" s="448">
        <v>2013</v>
      </c>
      <c r="G41" s="448">
        <v>2014</v>
      </c>
      <c r="H41" s="448">
        <v>2015</v>
      </c>
      <c r="I41" s="451">
        <v>2016</v>
      </c>
      <c r="J41" s="451">
        <v>2017</v>
      </c>
      <c r="K41" s="451">
        <v>2018</v>
      </c>
    </row>
    <row r="42" spans="1:12">
      <c r="A42" s="447" t="s">
        <v>38</v>
      </c>
      <c r="B42" s="447">
        <v>96</v>
      </c>
      <c r="C42" s="447">
        <v>99</v>
      </c>
      <c r="D42" s="447">
        <v>103</v>
      </c>
      <c r="E42" s="447">
        <v>99</v>
      </c>
      <c r="F42" s="447">
        <v>100</v>
      </c>
      <c r="G42" s="447">
        <v>93</v>
      </c>
      <c r="H42" s="511">
        <v>94</v>
      </c>
      <c r="I42" s="511">
        <v>95</v>
      </c>
      <c r="J42" s="511">
        <v>96</v>
      </c>
      <c r="K42" s="511">
        <v>99</v>
      </c>
    </row>
    <row r="43" spans="1:12">
      <c r="A43" s="446" t="s">
        <v>9</v>
      </c>
      <c r="B43" s="446">
        <v>2</v>
      </c>
      <c r="C43" s="446">
        <v>2</v>
      </c>
      <c r="D43" s="446">
        <v>3</v>
      </c>
      <c r="E43" s="446">
        <v>3</v>
      </c>
      <c r="F43" s="446">
        <v>3</v>
      </c>
      <c r="G43" s="446">
        <v>3</v>
      </c>
      <c r="H43" s="574">
        <v>5</v>
      </c>
      <c r="I43" s="574">
        <v>6</v>
      </c>
      <c r="J43" s="574">
        <v>6</v>
      </c>
      <c r="K43" s="574">
        <v>6</v>
      </c>
    </row>
    <row r="44" spans="1:12">
      <c r="A44" s="446" t="s">
        <v>10</v>
      </c>
      <c r="B44" s="446">
        <v>5</v>
      </c>
      <c r="C44" s="446">
        <v>6</v>
      </c>
      <c r="D44" s="446">
        <v>7</v>
      </c>
      <c r="E44" s="446">
        <v>7</v>
      </c>
      <c r="F44" s="446">
        <v>7</v>
      </c>
      <c r="G44" s="446">
        <v>7</v>
      </c>
      <c r="H44" s="574">
        <v>7</v>
      </c>
      <c r="I44" s="574">
        <v>7</v>
      </c>
      <c r="J44" s="574">
        <v>7</v>
      </c>
      <c r="K44" s="574">
        <v>7</v>
      </c>
    </row>
    <row r="45" spans="1:12">
      <c r="A45" s="446" t="s">
        <v>11</v>
      </c>
      <c r="B45" s="446">
        <v>11</v>
      </c>
      <c r="C45" s="446">
        <v>12</v>
      </c>
      <c r="D45" s="446">
        <v>12</v>
      </c>
      <c r="E45" s="446">
        <v>13</v>
      </c>
      <c r="F45" s="446">
        <v>14</v>
      </c>
      <c r="G45" s="446">
        <v>13</v>
      </c>
      <c r="H45" s="574">
        <v>13</v>
      </c>
      <c r="I45" s="574">
        <v>12</v>
      </c>
      <c r="J45" s="574">
        <v>12</v>
      </c>
      <c r="K45" s="574">
        <v>12</v>
      </c>
    </row>
    <row r="46" spans="1:12">
      <c r="A46" s="446" t="s">
        <v>12</v>
      </c>
      <c r="B46" s="446">
        <v>11</v>
      </c>
      <c r="C46" s="446">
        <v>10</v>
      </c>
      <c r="D46" s="446">
        <v>10</v>
      </c>
      <c r="E46" s="446">
        <v>10</v>
      </c>
      <c r="F46" s="446">
        <v>10</v>
      </c>
      <c r="G46" s="446">
        <v>7</v>
      </c>
      <c r="H46" s="574">
        <v>8</v>
      </c>
      <c r="I46" s="574">
        <v>8</v>
      </c>
      <c r="J46" s="574">
        <v>8</v>
      </c>
      <c r="K46" s="574">
        <v>7</v>
      </c>
    </row>
    <row r="47" spans="1:12">
      <c r="A47" s="446" t="s">
        <v>13</v>
      </c>
      <c r="B47" s="446">
        <v>6</v>
      </c>
      <c r="C47" s="446">
        <v>7</v>
      </c>
      <c r="D47" s="446">
        <v>7</v>
      </c>
      <c r="E47" s="446">
        <v>6</v>
      </c>
      <c r="F47" s="446">
        <v>6</v>
      </c>
      <c r="G47" s="446">
        <v>6</v>
      </c>
      <c r="H47" s="574">
        <v>6</v>
      </c>
      <c r="I47" s="574">
        <v>6</v>
      </c>
      <c r="J47" s="574">
        <v>7</v>
      </c>
      <c r="K47" s="574">
        <v>7</v>
      </c>
    </row>
    <row r="48" spans="1:12">
      <c r="A48" s="446" t="s">
        <v>14</v>
      </c>
      <c r="B48" s="446">
        <v>7</v>
      </c>
      <c r="C48" s="446">
        <v>8</v>
      </c>
      <c r="D48" s="446">
        <v>8</v>
      </c>
      <c r="E48" s="446">
        <v>6</v>
      </c>
      <c r="F48" s="446">
        <v>7</v>
      </c>
      <c r="G48" s="446">
        <v>6</v>
      </c>
      <c r="H48" s="574">
        <v>5</v>
      </c>
      <c r="I48" s="574">
        <v>5</v>
      </c>
      <c r="J48" s="574">
        <v>5</v>
      </c>
      <c r="K48" s="574">
        <v>8</v>
      </c>
    </row>
    <row r="49" spans="1:11">
      <c r="A49" s="446" t="s">
        <v>15</v>
      </c>
      <c r="B49" s="446">
        <v>14</v>
      </c>
      <c r="C49" s="446">
        <v>14</v>
      </c>
      <c r="D49" s="446">
        <v>14</v>
      </c>
      <c r="E49" s="446">
        <v>12</v>
      </c>
      <c r="F49" s="446">
        <v>11</v>
      </c>
      <c r="G49" s="446">
        <v>11</v>
      </c>
      <c r="H49" s="574">
        <v>9</v>
      </c>
      <c r="I49" s="574">
        <v>10</v>
      </c>
      <c r="J49" s="574">
        <v>10</v>
      </c>
      <c r="K49" s="574">
        <v>11</v>
      </c>
    </row>
    <row r="50" spans="1:11">
      <c r="A50" s="446" t="s">
        <v>16</v>
      </c>
      <c r="B50" s="446">
        <v>24</v>
      </c>
      <c r="C50" s="446">
        <v>24</v>
      </c>
      <c r="D50" s="446">
        <v>24</v>
      </c>
      <c r="E50" s="446">
        <v>24</v>
      </c>
      <c r="F50" s="446">
        <v>24</v>
      </c>
      <c r="G50" s="446">
        <v>24</v>
      </c>
      <c r="H50" s="574">
        <v>23</v>
      </c>
      <c r="I50" s="574">
        <v>24</v>
      </c>
      <c r="J50" s="574">
        <v>25</v>
      </c>
      <c r="K50" s="574">
        <v>25</v>
      </c>
    </row>
    <row r="51" spans="1:11">
      <c r="A51" s="446" t="s">
        <v>17</v>
      </c>
      <c r="B51" s="446">
        <v>16</v>
      </c>
      <c r="C51" s="446">
        <v>16</v>
      </c>
      <c r="D51" s="446">
        <v>18</v>
      </c>
      <c r="E51" s="446">
        <v>18</v>
      </c>
      <c r="F51" s="446">
        <v>18</v>
      </c>
      <c r="G51" s="446">
        <v>16</v>
      </c>
      <c r="H51" s="574">
        <v>18</v>
      </c>
      <c r="I51" s="574">
        <v>17</v>
      </c>
      <c r="J51" s="574">
        <v>16</v>
      </c>
      <c r="K51" s="574">
        <v>16</v>
      </c>
    </row>
    <row r="52" spans="1:11">
      <c r="A52" s="609" t="s">
        <v>1008</v>
      </c>
      <c r="B52" s="610"/>
      <c r="C52" s="610"/>
      <c r="D52" s="610"/>
      <c r="E52" s="610"/>
      <c r="F52" s="610"/>
      <c r="G52" s="610"/>
      <c r="H52" s="610"/>
      <c r="I52" s="610"/>
      <c r="J52" s="610"/>
      <c r="K52" s="611"/>
    </row>
    <row r="53" spans="1:11">
      <c r="A53" s="448"/>
      <c r="B53" s="448" t="s">
        <v>768</v>
      </c>
      <c r="C53" s="448">
        <v>2010</v>
      </c>
      <c r="D53" s="448">
        <v>2011</v>
      </c>
      <c r="E53" s="448">
        <v>2012</v>
      </c>
      <c r="F53" s="448">
        <v>2013</v>
      </c>
      <c r="G53" s="448">
        <v>2014</v>
      </c>
      <c r="H53" s="448">
        <v>2015</v>
      </c>
      <c r="I53" s="448">
        <v>2016</v>
      </c>
      <c r="J53" s="448">
        <v>2017</v>
      </c>
      <c r="K53" s="451">
        <v>2018</v>
      </c>
    </row>
    <row r="54" spans="1:11">
      <c r="A54" s="447" t="s">
        <v>38</v>
      </c>
      <c r="B54" s="450">
        <v>0.06</v>
      </c>
      <c r="C54" s="450">
        <v>6.2E-2</v>
      </c>
      <c r="D54" s="450">
        <v>6.4000000000000001E-2</v>
      </c>
      <c r="E54" s="450">
        <v>6.1224489795918366E-2</v>
      </c>
      <c r="F54" s="450">
        <v>6.1576354679802957E-2</v>
      </c>
      <c r="G54" s="450">
        <v>5.7125307125307126E-2</v>
      </c>
      <c r="H54" s="565">
        <v>5.7562767911818698E-2</v>
      </c>
      <c r="I54" s="565">
        <v>5.8000000000000003E-2</v>
      </c>
      <c r="J54" s="565">
        <v>0.06</v>
      </c>
      <c r="K54" s="565">
        <v>5.8999999999999997E-2</v>
      </c>
    </row>
    <row r="55" spans="1:11">
      <c r="A55" s="446" t="s">
        <v>9</v>
      </c>
      <c r="B55" s="449">
        <v>3.7999999999999999E-2</v>
      </c>
      <c r="C55" s="449">
        <v>3.7999999999999999E-2</v>
      </c>
      <c r="D55" s="449">
        <v>5.6000000000000001E-2</v>
      </c>
      <c r="E55" s="449">
        <v>5.4545454545454543E-2</v>
      </c>
      <c r="F55" s="449">
        <v>5.4545454545454543E-2</v>
      </c>
      <c r="G55" s="449">
        <v>5.4545454545454543E-2</v>
      </c>
      <c r="H55" s="537">
        <v>9.0909090909090912E-2</v>
      </c>
      <c r="I55" s="537">
        <v>0.109</v>
      </c>
      <c r="J55" s="537">
        <v>0.11</v>
      </c>
      <c r="K55" s="537">
        <v>0.109</v>
      </c>
    </row>
    <row r="56" spans="1:11">
      <c r="A56" s="446" t="s">
        <v>10</v>
      </c>
      <c r="B56" s="449">
        <v>3.9E-2</v>
      </c>
      <c r="C56" s="449">
        <v>4.5999999999999999E-2</v>
      </c>
      <c r="D56" s="449">
        <v>5.3999999999999999E-2</v>
      </c>
      <c r="E56" s="449">
        <v>5.2631578947368418E-2</v>
      </c>
      <c r="F56" s="449">
        <v>5.2631578947368418E-2</v>
      </c>
      <c r="G56" s="449">
        <v>5.2238805970149252E-2</v>
      </c>
      <c r="H56" s="537">
        <v>5.2238805970149252E-2</v>
      </c>
      <c r="I56" s="537">
        <v>5.1999999999999998E-2</v>
      </c>
      <c r="J56" s="537">
        <v>0.05</v>
      </c>
      <c r="K56" s="537">
        <v>5.0999999999999997E-2</v>
      </c>
    </row>
    <row r="57" spans="1:11">
      <c r="A57" s="446" t="s">
        <v>11</v>
      </c>
      <c r="B57" s="449">
        <v>9.5000000000000001E-2</v>
      </c>
      <c r="C57" s="449">
        <v>0.10299999999999999</v>
      </c>
      <c r="D57" s="449">
        <v>0.10299999999999999</v>
      </c>
      <c r="E57" s="449">
        <v>0.11016949152542373</v>
      </c>
      <c r="F57" s="449">
        <v>0.11764705882352941</v>
      </c>
      <c r="G57" s="449">
        <v>0.10833333333333334</v>
      </c>
      <c r="H57" s="537">
        <v>0.10743801652892562</v>
      </c>
      <c r="I57" s="537">
        <v>9.9000000000000005E-2</v>
      </c>
      <c r="J57" s="537">
        <v>0.1</v>
      </c>
      <c r="K57" s="537">
        <v>9.7000000000000003E-2</v>
      </c>
    </row>
    <row r="58" spans="1:11">
      <c r="A58" s="446" t="s">
        <v>12</v>
      </c>
      <c r="B58" s="449">
        <v>7.2999999999999995E-2</v>
      </c>
      <c r="C58" s="449">
        <v>6.7000000000000004E-2</v>
      </c>
      <c r="D58" s="449">
        <v>6.7000000000000004E-2</v>
      </c>
      <c r="E58" s="449">
        <v>6.6666666666666666E-2</v>
      </c>
      <c r="F58" s="449">
        <v>6.6000000000000003E-2</v>
      </c>
      <c r="G58" s="449">
        <v>4.5999999999999999E-2</v>
      </c>
      <c r="H58" s="537">
        <v>5.2631578947368418E-2</v>
      </c>
      <c r="I58" s="537">
        <v>5.1999999999999998E-2</v>
      </c>
      <c r="J58" s="537">
        <v>0.05</v>
      </c>
      <c r="K58" s="537">
        <v>4.4999999999999998E-2</v>
      </c>
    </row>
    <row r="59" spans="1:11">
      <c r="A59" s="446" t="s">
        <v>13</v>
      </c>
      <c r="B59" s="449">
        <v>4.3999999999999997E-2</v>
      </c>
      <c r="C59" s="449">
        <v>5.0999999999999997E-2</v>
      </c>
      <c r="D59" s="449">
        <v>5.0999999999999997E-2</v>
      </c>
      <c r="E59" s="449">
        <v>4.3478260869565216E-2</v>
      </c>
      <c r="F59" s="449">
        <v>4.3165467625899283E-2</v>
      </c>
      <c r="G59" s="449">
        <v>4.3165467625899283E-2</v>
      </c>
      <c r="H59" s="537">
        <v>4.3165467625899283E-2</v>
      </c>
      <c r="I59" s="537">
        <v>4.2999999999999997E-2</v>
      </c>
      <c r="J59" s="537">
        <v>0.05</v>
      </c>
      <c r="K59" s="537">
        <v>4.8000000000000001E-2</v>
      </c>
    </row>
    <row r="60" spans="1:11">
      <c r="A60" s="446" t="s">
        <v>14</v>
      </c>
      <c r="B60" s="449">
        <v>3.3000000000000002E-2</v>
      </c>
      <c r="C60" s="449">
        <v>3.7999999999999999E-2</v>
      </c>
      <c r="D60" s="449">
        <v>3.7999999999999999E-2</v>
      </c>
      <c r="E60" s="449">
        <v>2.843601895734597E-2</v>
      </c>
      <c r="F60" s="449">
        <v>3.3175355450236969E-2</v>
      </c>
      <c r="G60" s="449">
        <v>2.843601895734597E-2</v>
      </c>
      <c r="H60" s="537">
        <v>2.358490566037736E-2</v>
      </c>
      <c r="I60" s="537">
        <v>2.3E-2</v>
      </c>
      <c r="J60" s="537">
        <v>0.02</v>
      </c>
      <c r="K60" s="537">
        <v>3.6999999999999998E-2</v>
      </c>
    </row>
    <row r="61" spans="1:11">
      <c r="A61" s="446" t="s">
        <v>15</v>
      </c>
      <c r="B61" s="449">
        <v>9.5000000000000001E-2</v>
      </c>
      <c r="C61" s="449">
        <v>9.5000000000000001E-2</v>
      </c>
      <c r="D61" s="449">
        <v>9.4E-2</v>
      </c>
      <c r="E61" s="449">
        <v>0.08</v>
      </c>
      <c r="F61" s="449">
        <v>7.3333333333333334E-2</v>
      </c>
      <c r="G61" s="449">
        <v>7.3333333333333334E-2</v>
      </c>
      <c r="H61" s="537">
        <v>0.06</v>
      </c>
      <c r="I61" s="537">
        <v>6.6000000000000003E-2</v>
      </c>
      <c r="J61" s="537">
        <v>7.0000000000000007E-2</v>
      </c>
      <c r="K61" s="537">
        <v>7.1999999999999995E-2</v>
      </c>
    </row>
    <row r="62" spans="1:11">
      <c r="A62" s="446" t="s">
        <v>16</v>
      </c>
      <c r="B62" s="449">
        <v>6.6000000000000003E-2</v>
      </c>
      <c r="C62" s="449">
        <v>6.5000000000000002E-2</v>
      </c>
      <c r="D62" s="449">
        <v>6.5000000000000002E-2</v>
      </c>
      <c r="E62" s="449">
        <v>6.5217391304347824E-2</v>
      </c>
      <c r="F62" s="449">
        <v>6.4864864864864868E-2</v>
      </c>
      <c r="G62" s="449">
        <v>6.4864864864864868E-2</v>
      </c>
      <c r="H62" s="537">
        <v>6.1994609164420483E-2</v>
      </c>
      <c r="I62" s="537">
        <v>6.5000000000000002E-2</v>
      </c>
      <c r="J62" s="537">
        <v>7.0000000000000007E-2</v>
      </c>
      <c r="K62" s="537">
        <v>6.6000000000000003E-2</v>
      </c>
    </row>
    <row r="63" spans="1:11">
      <c r="A63" s="446" t="s">
        <v>17</v>
      </c>
      <c r="B63" s="449">
        <v>5.5E-2</v>
      </c>
      <c r="C63" s="449">
        <v>5.5E-2</v>
      </c>
      <c r="D63" s="449">
        <v>6.0999999999999999E-2</v>
      </c>
      <c r="E63" s="449">
        <v>6.1224489795918366E-2</v>
      </c>
      <c r="F63" s="449">
        <v>6.1016949152542375E-2</v>
      </c>
      <c r="G63" s="449">
        <v>5.387205387205387E-2</v>
      </c>
      <c r="H63" s="537">
        <v>6.0200668896321072E-2</v>
      </c>
      <c r="I63" s="537">
        <v>5.7000000000000002E-2</v>
      </c>
      <c r="J63" s="537">
        <v>0.05</v>
      </c>
      <c r="K63" s="537">
        <v>5.2999999999999999E-2</v>
      </c>
    </row>
    <row r="64" spans="1:11">
      <c r="A64" s="609" t="s">
        <v>1007</v>
      </c>
      <c r="B64" s="610"/>
      <c r="C64" s="610"/>
      <c r="D64" s="610"/>
      <c r="E64" s="610"/>
      <c r="F64" s="610"/>
      <c r="G64" s="610"/>
      <c r="H64" s="610"/>
      <c r="I64" s="610"/>
      <c r="J64" s="610"/>
      <c r="K64" s="611"/>
    </row>
    <row r="65" spans="1:11">
      <c r="A65" s="448"/>
      <c r="B65" s="448">
        <v>2009</v>
      </c>
      <c r="C65" s="448">
        <v>2010</v>
      </c>
      <c r="D65" s="448">
        <v>2011</v>
      </c>
      <c r="E65" s="448">
        <v>2012</v>
      </c>
      <c r="F65" s="448">
        <v>2013</v>
      </c>
      <c r="G65" s="448">
        <v>2014</v>
      </c>
      <c r="H65" s="448">
        <v>2015</v>
      </c>
      <c r="I65" s="448">
        <v>2016</v>
      </c>
      <c r="J65" s="448">
        <v>2017</v>
      </c>
      <c r="K65" s="451">
        <v>2018</v>
      </c>
    </row>
    <row r="66" spans="1:11">
      <c r="A66" s="447" t="s">
        <v>38</v>
      </c>
      <c r="B66" s="450">
        <v>1</v>
      </c>
      <c r="C66" s="450">
        <v>1</v>
      </c>
      <c r="D66" s="450">
        <v>1</v>
      </c>
      <c r="E66" s="450">
        <v>1</v>
      </c>
      <c r="F66" s="450">
        <v>1</v>
      </c>
      <c r="G66" s="450">
        <v>1</v>
      </c>
      <c r="H66" s="565">
        <v>1</v>
      </c>
      <c r="I66" s="565">
        <v>1</v>
      </c>
      <c r="J66" s="565">
        <v>1</v>
      </c>
      <c r="K66" s="565">
        <v>1</v>
      </c>
    </row>
    <row r="67" spans="1:11">
      <c r="A67" s="446" t="s">
        <v>9</v>
      </c>
      <c r="B67" s="449">
        <v>2.0833333333333332E-2</v>
      </c>
      <c r="C67" s="449">
        <v>2.0202020202020204E-2</v>
      </c>
      <c r="D67" s="449">
        <v>2.9126213592233011E-2</v>
      </c>
      <c r="E67" s="449">
        <v>3.0303030303030304E-2</v>
      </c>
      <c r="F67" s="449">
        <v>0.03</v>
      </c>
      <c r="G67" s="449">
        <v>3.2258064516129031E-2</v>
      </c>
      <c r="H67" s="537">
        <v>5.3191489361702128E-2</v>
      </c>
      <c r="I67" s="567">
        <v>6.3157894736842107E-2</v>
      </c>
      <c r="J67" s="567">
        <v>6.25E-2</v>
      </c>
      <c r="K67" s="567">
        <v>6.0606060606060608E-2</v>
      </c>
    </row>
    <row r="68" spans="1:11">
      <c r="A68" s="446" t="s">
        <v>10</v>
      </c>
      <c r="B68" s="449">
        <v>5.2083333333333336E-2</v>
      </c>
      <c r="C68" s="449">
        <v>6.0606060606060608E-2</v>
      </c>
      <c r="D68" s="449">
        <v>6.7961165048543687E-2</v>
      </c>
      <c r="E68" s="449">
        <v>7.0707070707070704E-2</v>
      </c>
      <c r="F68" s="449">
        <v>7.0000000000000007E-2</v>
      </c>
      <c r="G68" s="449">
        <v>7.5268817204301078E-2</v>
      </c>
      <c r="H68" s="537">
        <v>7.4468085106382975E-2</v>
      </c>
      <c r="I68" s="567">
        <v>7.3684210526315783E-2</v>
      </c>
      <c r="J68" s="567">
        <v>7.2916666666666671E-2</v>
      </c>
      <c r="K68" s="567">
        <v>7.0707070707070704E-2</v>
      </c>
    </row>
    <row r="69" spans="1:11">
      <c r="A69" s="446" t="s">
        <v>11</v>
      </c>
      <c r="B69" s="449">
        <v>0.11458333333333333</v>
      </c>
      <c r="C69" s="449">
        <v>0.12121212121212122</v>
      </c>
      <c r="D69" s="449">
        <v>0.11650485436893204</v>
      </c>
      <c r="E69" s="449">
        <v>0.13131313131313133</v>
      </c>
      <c r="F69" s="449">
        <v>0.14000000000000001</v>
      </c>
      <c r="G69" s="449">
        <v>0.13978494623655913</v>
      </c>
      <c r="H69" s="537">
        <v>0.13829787234042554</v>
      </c>
      <c r="I69" s="567">
        <v>0.12631578947368421</v>
      </c>
      <c r="J69" s="567">
        <v>0.125</v>
      </c>
      <c r="K69" s="567">
        <v>0.12121212121212122</v>
      </c>
    </row>
    <row r="70" spans="1:11">
      <c r="A70" s="446" t="s">
        <v>12</v>
      </c>
      <c r="B70" s="449">
        <v>0.11458333333333333</v>
      </c>
      <c r="C70" s="449">
        <v>0.10101010101010101</v>
      </c>
      <c r="D70" s="449">
        <v>9.7087378640776698E-2</v>
      </c>
      <c r="E70" s="449">
        <v>0.10101010101010101</v>
      </c>
      <c r="F70" s="449">
        <v>0.1</v>
      </c>
      <c r="G70" s="449">
        <v>7.5268817204301078E-2</v>
      </c>
      <c r="H70" s="537">
        <v>8.5106382978723402E-2</v>
      </c>
      <c r="I70" s="567">
        <v>8.4210526315789472E-2</v>
      </c>
      <c r="J70" s="567">
        <v>8.3333333333333329E-2</v>
      </c>
      <c r="K70" s="567">
        <v>7.0707070707070704E-2</v>
      </c>
    </row>
    <row r="71" spans="1:11">
      <c r="A71" s="446" t="s">
        <v>13</v>
      </c>
      <c r="B71" s="449">
        <v>6.25E-2</v>
      </c>
      <c r="C71" s="449">
        <v>7.0707070707070704E-2</v>
      </c>
      <c r="D71" s="449">
        <v>6.7961165048543687E-2</v>
      </c>
      <c r="E71" s="449">
        <v>6.0606060606060608E-2</v>
      </c>
      <c r="F71" s="449">
        <v>0.06</v>
      </c>
      <c r="G71" s="449">
        <v>6.4516129032258063E-2</v>
      </c>
      <c r="H71" s="537">
        <v>6.3829787234042548E-2</v>
      </c>
      <c r="I71" s="567">
        <v>6.3157894736842107E-2</v>
      </c>
      <c r="J71" s="567">
        <v>7.2916666666666671E-2</v>
      </c>
      <c r="K71" s="567">
        <v>7.0707070707070704E-2</v>
      </c>
    </row>
    <row r="72" spans="1:11">
      <c r="A72" s="446" t="s">
        <v>14</v>
      </c>
      <c r="B72" s="449">
        <v>7.2916666666666671E-2</v>
      </c>
      <c r="C72" s="449">
        <v>8.0808080808080815E-2</v>
      </c>
      <c r="D72" s="449">
        <v>7.7669902912621352E-2</v>
      </c>
      <c r="E72" s="449">
        <v>6.0606060606060608E-2</v>
      </c>
      <c r="F72" s="449">
        <v>7.0000000000000007E-2</v>
      </c>
      <c r="G72" s="449">
        <v>6.4516129032258063E-2</v>
      </c>
      <c r="H72" s="537">
        <v>5.3191489361702128E-2</v>
      </c>
      <c r="I72" s="567">
        <v>5.2631578947368418E-2</v>
      </c>
      <c r="J72" s="567">
        <v>5.2083333333333336E-2</v>
      </c>
      <c r="K72" s="567">
        <v>8.0808080808080815E-2</v>
      </c>
    </row>
    <row r="73" spans="1:11">
      <c r="A73" s="446" t="s">
        <v>15</v>
      </c>
      <c r="B73" s="449">
        <v>0.14583333333333334</v>
      </c>
      <c r="C73" s="449">
        <v>0.14141414141414141</v>
      </c>
      <c r="D73" s="449">
        <v>0.13592233009708737</v>
      </c>
      <c r="E73" s="449">
        <v>0.12121212121212122</v>
      </c>
      <c r="F73" s="449">
        <v>0.11</v>
      </c>
      <c r="G73" s="449">
        <v>0.11827956989247312</v>
      </c>
      <c r="H73" s="537">
        <v>9.5744680851063829E-2</v>
      </c>
      <c r="I73" s="567">
        <v>0.10526315789473684</v>
      </c>
      <c r="J73" s="567">
        <v>0.10416666666666667</v>
      </c>
      <c r="K73" s="567">
        <v>0.1111111111111111</v>
      </c>
    </row>
    <row r="74" spans="1:11">
      <c r="A74" s="446" t="s">
        <v>16</v>
      </c>
      <c r="B74" s="449">
        <v>0.25</v>
      </c>
      <c r="C74" s="449">
        <v>0.24242424242424243</v>
      </c>
      <c r="D74" s="449">
        <v>0.23300970873786409</v>
      </c>
      <c r="E74" s="449">
        <v>0.24242424242424243</v>
      </c>
      <c r="F74" s="449">
        <v>0.24</v>
      </c>
      <c r="G74" s="449">
        <v>0.25806451612903225</v>
      </c>
      <c r="H74" s="537">
        <v>0.24468085106382978</v>
      </c>
      <c r="I74" s="567">
        <v>0.25263157894736843</v>
      </c>
      <c r="J74" s="567">
        <v>0.26041666666666669</v>
      </c>
      <c r="K74" s="567">
        <v>0.25252525252525254</v>
      </c>
    </row>
    <row r="75" spans="1:11">
      <c r="A75" s="446" t="s">
        <v>17</v>
      </c>
      <c r="B75" s="449">
        <v>0.16666666666666666</v>
      </c>
      <c r="C75" s="449">
        <v>0.16161616161616163</v>
      </c>
      <c r="D75" s="449">
        <v>0.17475728155339806</v>
      </c>
      <c r="E75" s="449">
        <v>0.18181818181818182</v>
      </c>
      <c r="F75" s="449">
        <v>0.18</v>
      </c>
      <c r="G75" s="449">
        <v>0.17204301075268819</v>
      </c>
      <c r="H75" s="537">
        <v>0.19148936170212766</v>
      </c>
      <c r="I75" s="567">
        <v>0.17894736842105263</v>
      </c>
      <c r="J75" s="567">
        <v>0.16666666666666666</v>
      </c>
      <c r="K75" s="567">
        <v>0.16161616161616163</v>
      </c>
    </row>
  </sheetData>
  <mergeCells count="9">
    <mergeCell ref="A64:K64"/>
    <mergeCell ref="A8:G8"/>
    <mergeCell ref="A17:G17"/>
    <mergeCell ref="A26:G26"/>
    <mergeCell ref="A4:G4"/>
    <mergeCell ref="A5:G5"/>
    <mergeCell ref="A6:G6"/>
    <mergeCell ref="A40:K40"/>
    <mergeCell ref="A52:K52"/>
  </mergeCells>
  <pageMargins left="0.7" right="0.7" top="0.75" bottom="0.75" header="0.3" footer="0.3"/>
  <ignoredErrors>
    <ignoredError sqref="B15:E15 B13:E13 B33:E33 B31:E31" formulaRange="1"/>
    <ignoredError sqref="B11:E11 B29:E29" formula="1"/>
  </ignoredErrors>
  <drawing r:id="rId1"/>
  <extLst>
    <ext xmlns:x14="http://schemas.microsoft.com/office/spreadsheetml/2009/9/main" uri="{05C60535-1F16-4fd2-B633-F4F36F0B64E0}">
      <x14:sparklineGroups xmlns:xm="http://schemas.microsoft.com/office/excel/2006/main">
        <x14:sparklineGroup manualMax="0" manualMin="0"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'Parks &amp; Gardens at risk'!B29:F29</xm:f>
              <xm:sqref>G29</xm:sqref>
            </x14:sparkline>
            <x14:sparkline>
              <xm:f>'Parks &amp; Gardens at risk'!B30:F30</xm:f>
              <xm:sqref>G30</xm:sqref>
            </x14:sparkline>
            <x14:sparkline>
              <xm:f>'Parks &amp; Gardens at risk'!B31:F31</xm:f>
              <xm:sqref>G31</xm:sqref>
            </x14:sparkline>
            <x14:sparkline>
              <xm:f>'Parks &amp; Gardens at risk'!B32:F32</xm:f>
              <xm:sqref>G32</xm:sqref>
            </x14:sparkline>
            <x14:sparkline>
              <xm:f>'Parks &amp; Gardens at risk'!B33:F33</xm:f>
              <xm:sqref>G33</xm:sqref>
            </x14:sparkline>
            <x14:sparkline>
              <xm:f>'Parks &amp; Gardens at risk'!B34:F34</xm:f>
              <xm:sqref>G34</xm:sqref>
            </x14:sparkline>
          </x14:sparklines>
        </x14:sparklineGroup>
        <x14:sparklineGroup manualMax="0" manualMin="0"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'Parks &amp; Gardens at risk'!B19:F19</xm:f>
              <xm:sqref>G19</xm:sqref>
            </x14:sparkline>
            <x14:sparkline>
              <xm:f>'Parks &amp; Gardens at risk'!B20:F20</xm:f>
              <xm:sqref>G20</xm:sqref>
            </x14:sparkline>
            <x14:sparkline>
              <xm:f>'Parks &amp; Gardens at risk'!B21:F21</xm:f>
              <xm:sqref>G21</xm:sqref>
            </x14:sparkline>
            <x14:sparkline>
              <xm:f>'Parks &amp; Gardens at risk'!B22:F22</xm:f>
              <xm:sqref>G22</xm:sqref>
            </x14:sparkline>
            <x14:sparkline>
              <xm:f>'Parks &amp; Gardens at risk'!B23:F23</xm:f>
              <xm:sqref>G23</xm:sqref>
            </x14:sparkline>
            <x14:sparkline>
              <xm:f>'Parks &amp; Gardens at risk'!B24:F24</xm:f>
              <xm:sqref>G24</xm:sqref>
            </x14:sparkline>
            <x14:sparkline>
              <xm:f>'Parks &amp; Gardens at risk'!B25:F25</xm:f>
              <xm:sqref>G25</xm:sqref>
            </x14:sparkline>
          </x14:sparklines>
        </x14:sparklineGroup>
        <x14:sparklineGroup manualMax="0" manualMin="0"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'Parks &amp; Gardens at risk'!B10:F10</xm:f>
              <xm:sqref>G10</xm:sqref>
            </x14:sparkline>
            <x14:sparkline>
              <xm:f>'Parks &amp; Gardens at risk'!B11:F11</xm:f>
              <xm:sqref>G11</xm:sqref>
            </x14:sparkline>
            <x14:sparkline>
              <xm:f>'Parks &amp; Gardens at risk'!B12:F12</xm:f>
              <xm:sqref>G12</xm:sqref>
            </x14:sparkline>
            <x14:sparkline>
              <xm:f>'Parks &amp; Gardens at risk'!B13:F13</xm:f>
              <xm:sqref>G13</xm:sqref>
            </x14:sparkline>
            <x14:sparkline>
              <xm:f>'Parks &amp; Gardens at risk'!B14:F14</xm:f>
              <xm:sqref>G14</xm:sqref>
            </x14:sparkline>
            <x14:sparkline>
              <xm:f>'Parks &amp; Gardens at risk'!B15:F15</xm:f>
              <xm:sqref>G15</xm:sqref>
            </x14:sparkline>
            <x14:sparkline>
              <xm:f>'Parks &amp; Gardens at risk'!B16:F16</xm:f>
              <xm:sqref>G16</xm:sqref>
            </x14:sparkline>
          </x14:sparklines>
        </x14:sparklineGroup>
      </x14:sparklineGroup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K102"/>
  <sheetViews>
    <sheetView showRowColHeaders="0" zoomScaleNormal="100" workbookViewId="0"/>
  </sheetViews>
  <sheetFormatPr defaultRowHeight="15"/>
  <cols>
    <col min="1" max="1" width="27.42578125" style="243" customWidth="1"/>
    <col min="2" max="2" width="9.140625" style="243" customWidth="1"/>
    <col min="3" max="3" width="11.28515625" style="243" customWidth="1"/>
    <col min="4" max="6" width="9.140625" style="243" customWidth="1"/>
    <col min="7" max="7" width="9.5703125" style="243" bestFit="1" customWidth="1"/>
    <col min="8" max="11" width="8.28515625" style="243" customWidth="1"/>
    <col min="12" max="12" width="17.28515625" style="243" customWidth="1"/>
    <col min="13" max="16384" width="9.140625" style="243"/>
  </cols>
  <sheetData>
    <row r="1" spans="1:7" ht="15.95" customHeight="1"/>
    <row r="2" spans="1:7" s="472" customFormat="1" ht="15.95" customHeight="1"/>
    <row r="3" spans="1:7" ht="26.25">
      <c r="A3" s="222" t="s">
        <v>43</v>
      </c>
    </row>
    <row r="5" spans="1:7">
      <c r="A5" s="593" t="s">
        <v>1032</v>
      </c>
      <c r="B5" s="593"/>
      <c r="C5" s="593"/>
      <c r="D5" s="593"/>
    </row>
    <row r="6" spans="1:7" s="472" customFormat="1">
      <c r="A6" s="485"/>
    </row>
    <row r="7" spans="1:7">
      <c r="A7" s="609" t="s">
        <v>808</v>
      </c>
      <c r="B7" s="610"/>
      <c r="C7" s="610"/>
      <c r="D7" s="610"/>
      <c r="E7" s="610"/>
      <c r="F7" s="610"/>
      <c r="G7" s="611"/>
    </row>
    <row r="8" spans="1:7">
      <c r="A8" s="247"/>
      <c r="B8" s="476">
        <v>2015</v>
      </c>
      <c r="C8" s="476">
        <v>2016</v>
      </c>
      <c r="D8" s="476">
        <v>2017</v>
      </c>
      <c r="E8" s="476">
        <v>2018</v>
      </c>
      <c r="F8" s="247">
        <v>2019</v>
      </c>
      <c r="G8" s="247" t="s">
        <v>838</v>
      </c>
    </row>
    <row r="9" spans="1:7">
      <c r="A9" s="226" t="s">
        <v>38</v>
      </c>
      <c r="B9" s="511">
        <f>G52</f>
        <v>505</v>
      </c>
      <c r="C9" s="511">
        <f t="shared" ref="C9:E9" si="0">H52</f>
        <v>496</v>
      </c>
      <c r="D9" s="511">
        <f t="shared" si="0"/>
        <v>512</v>
      </c>
      <c r="E9" s="511">
        <f t="shared" si="0"/>
        <v>502</v>
      </c>
      <c r="F9" s="226">
        <v>501</v>
      </c>
      <c r="G9" s="36"/>
    </row>
    <row r="10" spans="1:7">
      <c r="A10" s="234" t="s">
        <v>923</v>
      </c>
      <c r="B10" s="574">
        <f>SUM(G53,G55)</f>
        <v>87</v>
      </c>
      <c r="C10" s="574">
        <f t="shared" ref="C10:E10" si="1">SUM(H53,H55)</f>
        <v>82</v>
      </c>
      <c r="D10" s="574">
        <f t="shared" si="1"/>
        <v>85</v>
      </c>
      <c r="E10" s="574">
        <f t="shared" si="1"/>
        <v>84</v>
      </c>
      <c r="F10" s="234">
        <v>86</v>
      </c>
      <c r="G10" s="234"/>
    </row>
    <row r="11" spans="1:7">
      <c r="A11" s="234" t="s">
        <v>10</v>
      </c>
      <c r="B11" s="574">
        <f>G54</f>
        <v>82</v>
      </c>
      <c r="C11" s="574">
        <f t="shared" ref="C11:E11" si="2">H54</f>
        <v>69</v>
      </c>
      <c r="D11" s="574">
        <f t="shared" si="2"/>
        <v>65</v>
      </c>
      <c r="E11" s="574">
        <f t="shared" si="2"/>
        <v>66</v>
      </c>
      <c r="F11" s="234">
        <v>69</v>
      </c>
      <c r="G11" s="234"/>
    </row>
    <row r="12" spans="1:7">
      <c r="A12" s="234" t="s">
        <v>924</v>
      </c>
      <c r="B12" s="574">
        <f>SUM(G56:G57)</f>
        <v>128</v>
      </c>
      <c r="C12" s="574">
        <f t="shared" ref="C12:E12" si="3">SUM(H56:H57)</f>
        <v>129</v>
      </c>
      <c r="D12" s="574">
        <f t="shared" si="3"/>
        <v>134</v>
      </c>
      <c r="E12" s="574">
        <f t="shared" si="3"/>
        <v>132</v>
      </c>
      <c r="F12" s="234">
        <v>132</v>
      </c>
      <c r="G12" s="234"/>
    </row>
    <row r="13" spans="1:7">
      <c r="A13" s="234" t="s">
        <v>14</v>
      </c>
      <c r="B13" s="574">
        <f>G58</f>
        <v>40</v>
      </c>
      <c r="C13" s="574">
        <f t="shared" ref="C13:E13" si="4">H58</f>
        <v>42</v>
      </c>
      <c r="D13" s="574">
        <f t="shared" si="4"/>
        <v>49</v>
      </c>
      <c r="E13" s="574">
        <f t="shared" si="4"/>
        <v>48</v>
      </c>
      <c r="F13" s="234">
        <v>49</v>
      </c>
      <c r="G13" s="234"/>
    </row>
    <row r="14" spans="1:7">
      <c r="A14" s="234" t="s">
        <v>925</v>
      </c>
      <c r="B14" s="574">
        <f>SUM(G59:G60)</f>
        <v>129</v>
      </c>
      <c r="C14" s="574">
        <f t="shared" ref="C14:E14" si="5">SUM(H59:H60)</f>
        <v>140</v>
      </c>
      <c r="D14" s="574">
        <f t="shared" si="5"/>
        <v>143</v>
      </c>
      <c r="E14" s="574">
        <f t="shared" si="5"/>
        <v>139</v>
      </c>
      <c r="F14" s="234">
        <v>139</v>
      </c>
      <c r="G14" s="234"/>
    </row>
    <row r="15" spans="1:7">
      <c r="A15" s="234" t="s">
        <v>17</v>
      </c>
      <c r="B15" s="574">
        <f>G61</f>
        <v>39</v>
      </c>
      <c r="C15" s="574">
        <f t="shared" ref="C15:E15" si="6">H61</f>
        <v>34</v>
      </c>
      <c r="D15" s="574">
        <f t="shared" si="6"/>
        <v>36</v>
      </c>
      <c r="E15" s="574">
        <f t="shared" si="6"/>
        <v>33</v>
      </c>
      <c r="F15" s="234">
        <v>26</v>
      </c>
      <c r="G15" s="234"/>
    </row>
    <row r="16" spans="1:7" ht="15" customHeight="1">
      <c r="A16" s="618" t="s">
        <v>44</v>
      </c>
      <c r="B16" s="619"/>
      <c r="C16" s="619"/>
      <c r="D16" s="619"/>
      <c r="E16" s="619"/>
      <c r="F16" s="619"/>
      <c r="G16" s="620"/>
    </row>
    <row r="17" spans="1:7">
      <c r="A17" s="247"/>
      <c r="B17" s="476">
        <v>2015</v>
      </c>
      <c r="C17" s="476">
        <v>2016</v>
      </c>
      <c r="D17" s="476">
        <v>2017</v>
      </c>
      <c r="E17" s="476">
        <v>2018</v>
      </c>
      <c r="F17" s="247">
        <v>2019</v>
      </c>
      <c r="G17" s="247" t="s">
        <v>838</v>
      </c>
    </row>
    <row r="18" spans="1:7">
      <c r="A18" s="226" t="s">
        <v>38</v>
      </c>
      <c r="B18" s="565">
        <f>B9/B27</f>
        <v>6.0858038081465414E-2</v>
      </c>
      <c r="C18" s="565">
        <f t="shared" ref="C18:D18" si="7">C9/C27</f>
        <v>5.9860004827419745E-2</v>
      </c>
      <c r="D18" s="565">
        <f t="shared" si="7"/>
        <v>6.0277843183423593E-2</v>
      </c>
      <c r="E18" s="565">
        <f>E9/E27</f>
        <v>7.4085005903187715E-2</v>
      </c>
      <c r="F18" s="286">
        <v>5.7000000000000002E-2</v>
      </c>
      <c r="G18" s="292"/>
    </row>
    <row r="19" spans="1:7">
      <c r="A19" s="234" t="s">
        <v>923</v>
      </c>
      <c r="B19" s="565">
        <f t="shared" ref="B19" si="8">B10/B28</f>
        <v>7.6248904469763359E-2</v>
      </c>
      <c r="C19" s="565">
        <f t="shared" ref="C19:E24" si="9">C10/C28</f>
        <v>7.4007220216606495E-2</v>
      </c>
      <c r="D19" s="565">
        <f t="shared" si="9"/>
        <v>7.2402044293015333E-2</v>
      </c>
      <c r="E19" s="565">
        <f t="shared" si="9"/>
        <v>7.3878627968337732E-2</v>
      </c>
      <c r="F19" s="287">
        <v>7.1999999999999995E-2</v>
      </c>
      <c r="G19" s="290"/>
    </row>
    <row r="20" spans="1:7">
      <c r="A20" s="234" t="s">
        <v>10</v>
      </c>
      <c r="B20" s="565">
        <f t="shared" ref="B20" si="10">B11/B29</f>
        <v>9.8676293622142003E-2</v>
      </c>
      <c r="C20" s="565">
        <f t="shared" si="9"/>
        <v>8.3636363636363634E-2</v>
      </c>
      <c r="D20" s="565">
        <f t="shared" si="9"/>
        <v>7.9656862745098034E-2</v>
      </c>
      <c r="E20" s="565">
        <f t="shared" si="9"/>
        <v>0.10509554140127389</v>
      </c>
      <c r="F20" s="287">
        <v>9.2999999999999999E-2</v>
      </c>
      <c r="G20" s="290"/>
    </row>
    <row r="21" spans="1:7">
      <c r="A21" s="234" t="s">
        <v>929</v>
      </c>
      <c r="B21" s="565">
        <f t="shared" ref="B21" si="11">B12/B30</f>
        <v>7.6281287246722285E-2</v>
      </c>
      <c r="C21" s="565">
        <f t="shared" si="9"/>
        <v>7.5394506136762129E-2</v>
      </c>
      <c r="D21" s="565">
        <f t="shared" si="9"/>
        <v>7.7144502014968336E-2</v>
      </c>
      <c r="E21" s="565">
        <f t="shared" si="9"/>
        <v>0.13924050632911392</v>
      </c>
      <c r="F21" s="287">
        <v>7.9000000000000001E-2</v>
      </c>
      <c r="G21" s="290"/>
    </row>
    <row r="22" spans="1:7">
      <c r="A22" s="234" t="s">
        <v>14</v>
      </c>
      <c r="B22" s="565">
        <f t="shared" ref="B22" si="12">B13/B31</f>
        <v>4.4642857142857144E-2</v>
      </c>
      <c r="C22" s="565">
        <f t="shared" si="9"/>
        <v>4.6979865771812082E-2</v>
      </c>
      <c r="D22" s="565">
        <f t="shared" si="9"/>
        <v>5.432372505543237E-2</v>
      </c>
      <c r="E22" s="565">
        <f t="shared" si="9"/>
        <v>5.7761732851985562E-2</v>
      </c>
      <c r="F22" s="287">
        <v>3.7999999999999999E-2</v>
      </c>
      <c r="G22" s="290"/>
    </row>
    <row r="23" spans="1:7">
      <c r="A23" s="234" t="s">
        <v>925</v>
      </c>
      <c r="B23" s="565">
        <f t="shared" ref="B23" si="13">B14/B32</f>
        <v>5.0038789759503488E-2</v>
      </c>
      <c r="C23" s="565">
        <f t="shared" si="9"/>
        <v>5.4390054390054392E-2</v>
      </c>
      <c r="D23" s="565">
        <f t="shared" si="9"/>
        <v>5.4852320675105488E-2</v>
      </c>
      <c r="E23" s="565">
        <f t="shared" si="9"/>
        <v>8.1668625146886012E-2</v>
      </c>
      <c r="F23" s="287">
        <v>7.0000000000000007E-2</v>
      </c>
      <c r="G23" s="290"/>
    </row>
    <row r="24" spans="1:7">
      <c r="A24" s="234" t="s">
        <v>17</v>
      </c>
      <c r="B24" s="565">
        <f t="shared" ref="B24" si="14">B15/B33</f>
        <v>3.3219761499148209E-2</v>
      </c>
      <c r="C24" s="565">
        <f t="shared" si="9"/>
        <v>2.8960817717206135E-2</v>
      </c>
      <c r="D24" s="565">
        <f t="shared" si="9"/>
        <v>2.8616852146263912E-2</v>
      </c>
      <c r="E24" s="565">
        <f t="shared" si="9"/>
        <v>2.1568627450980392E-2</v>
      </c>
      <c r="F24" s="287">
        <v>1.7000000000000001E-2</v>
      </c>
      <c r="G24" s="290"/>
    </row>
    <row r="25" spans="1:7" ht="15" customHeight="1">
      <c r="A25" s="618" t="s">
        <v>45</v>
      </c>
      <c r="B25" s="619"/>
      <c r="C25" s="619"/>
      <c r="D25" s="619"/>
      <c r="E25" s="619"/>
      <c r="F25" s="619"/>
      <c r="G25" s="620"/>
    </row>
    <row r="26" spans="1:7">
      <c r="A26" s="247"/>
      <c r="B26" s="476">
        <v>2015</v>
      </c>
      <c r="C26" s="476">
        <v>2016</v>
      </c>
      <c r="D26" s="476">
        <v>2017</v>
      </c>
      <c r="E26" s="476">
        <v>2018</v>
      </c>
      <c r="F26" s="247">
        <v>2019</v>
      </c>
      <c r="G26" s="247" t="s">
        <v>838</v>
      </c>
    </row>
    <row r="27" spans="1:7">
      <c r="A27" s="226" t="s">
        <v>38</v>
      </c>
      <c r="B27" s="585">
        <f>G76</f>
        <v>8298</v>
      </c>
      <c r="C27" s="585">
        <f t="shared" ref="C27:E27" si="15">H76</f>
        <v>8286</v>
      </c>
      <c r="D27" s="585">
        <f t="shared" si="15"/>
        <v>8494</v>
      </c>
      <c r="E27" s="585">
        <f t="shared" si="15"/>
        <v>6776</v>
      </c>
      <c r="F27" s="291">
        <v>7062</v>
      </c>
      <c r="G27" s="36"/>
    </row>
    <row r="28" spans="1:7">
      <c r="A28" s="234" t="s">
        <v>923</v>
      </c>
      <c r="B28" s="583">
        <f>SUM(G77,G79)</f>
        <v>1141</v>
      </c>
      <c r="C28" s="583">
        <f t="shared" ref="C28:E28" si="16">SUM(H77,H79)</f>
        <v>1108</v>
      </c>
      <c r="D28" s="583">
        <f t="shared" si="16"/>
        <v>1174</v>
      </c>
      <c r="E28" s="583">
        <f t="shared" si="16"/>
        <v>1137</v>
      </c>
      <c r="F28" s="228">
        <v>1188</v>
      </c>
      <c r="G28" s="234"/>
    </row>
    <row r="29" spans="1:7">
      <c r="A29" s="234" t="s">
        <v>10</v>
      </c>
      <c r="B29" s="583">
        <f>G78</f>
        <v>831</v>
      </c>
      <c r="C29" s="583">
        <f t="shared" ref="C29:E29" si="17">H78</f>
        <v>825</v>
      </c>
      <c r="D29" s="583">
        <f t="shared" si="17"/>
        <v>816</v>
      </c>
      <c r="E29" s="583">
        <f t="shared" si="17"/>
        <v>628</v>
      </c>
      <c r="F29" s="228">
        <v>622</v>
      </c>
      <c r="G29" s="234"/>
    </row>
    <row r="30" spans="1:7">
      <c r="A30" s="234" t="s">
        <v>924</v>
      </c>
      <c r="B30" s="583">
        <f>SUM(G80:G81)</f>
        <v>1678</v>
      </c>
      <c r="C30" s="583">
        <f t="shared" ref="C30:E30" si="18">SUM(H80:H81)</f>
        <v>1711</v>
      </c>
      <c r="D30" s="583">
        <f t="shared" si="18"/>
        <v>1737</v>
      </c>
      <c r="E30" s="583">
        <f t="shared" si="18"/>
        <v>948</v>
      </c>
      <c r="F30" s="228">
        <v>965</v>
      </c>
      <c r="G30" s="234"/>
    </row>
    <row r="31" spans="1:7">
      <c r="A31" s="234" t="s">
        <v>14</v>
      </c>
      <c r="B31" s="583">
        <f>G82</f>
        <v>896</v>
      </c>
      <c r="C31" s="583">
        <f t="shared" ref="C31:E31" si="19">H82</f>
        <v>894</v>
      </c>
      <c r="D31" s="583">
        <f t="shared" si="19"/>
        <v>902</v>
      </c>
      <c r="E31" s="583">
        <f t="shared" si="19"/>
        <v>831</v>
      </c>
      <c r="F31" s="228">
        <v>1203</v>
      </c>
      <c r="G31" s="234"/>
    </row>
    <row r="32" spans="1:7">
      <c r="A32" s="234" t="s">
        <v>930</v>
      </c>
      <c r="B32" s="583">
        <f>SUM(G83:G84)</f>
        <v>2578</v>
      </c>
      <c r="C32" s="583">
        <f t="shared" ref="C32:E32" si="20">SUM(H83:H84)</f>
        <v>2574</v>
      </c>
      <c r="D32" s="583">
        <f t="shared" si="20"/>
        <v>2607</v>
      </c>
      <c r="E32" s="583">
        <f t="shared" si="20"/>
        <v>1702</v>
      </c>
      <c r="F32" s="228">
        <v>1534</v>
      </c>
      <c r="G32" s="234"/>
    </row>
    <row r="33" spans="1:7">
      <c r="A33" s="234" t="s">
        <v>17</v>
      </c>
      <c r="B33" s="583">
        <f>G85</f>
        <v>1174</v>
      </c>
      <c r="C33" s="583">
        <f t="shared" ref="C33:E33" si="21">H85</f>
        <v>1174</v>
      </c>
      <c r="D33" s="583">
        <f t="shared" si="21"/>
        <v>1258</v>
      </c>
      <c r="E33" s="583">
        <f t="shared" si="21"/>
        <v>1530</v>
      </c>
      <c r="F33" s="228">
        <v>1550</v>
      </c>
      <c r="G33" s="234"/>
    </row>
    <row r="34" spans="1:7" ht="15" customHeight="1">
      <c r="A34" s="618" t="s">
        <v>46</v>
      </c>
      <c r="B34" s="619"/>
      <c r="C34" s="619"/>
      <c r="D34" s="619"/>
      <c r="E34" s="619"/>
      <c r="F34" s="619"/>
      <c r="G34" s="620"/>
    </row>
    <row r="35" spans="1:7" ht="17.25">
      <c r="A35" s="247"/>
      <c r="B35" s="476">
        <v>2015</v>
      </c>
      <c r="C35" s="476">
        <v>2016</v>
      </c>
      <c r="D35" s="476">
        <v>2017</v>
      </c>
      <c r="E35" s="476">
        <v>2018</v>
      </c>
      <c r="F35" s="301" t="s">
        <v>932</v>
      </c>
      <c r="G35" s="247" t="s">
        <v>838</v>
      </c>
    </row>
    <row r="36" spans="1:7">
      <c r="A36" s="226" t="s">
        <v>38</v>
      </c>
      <c r="B36" s="565">
        <v>0.84218004668628843</v>
      </c>
      <c r="C36" s="592">
        <v>0.85</v>
      </c>
      <c r="D36" s="589" t="s">
        <v>210</v>
      </c>
      <c r="E36" s="589" t="s">
        <v>210</v>
      </c>
      <c r="F36" s="589" t="s">
        <v>210</v>
      </c>
      <c r="G36" s="589" t="s">
        <v>210</v>
      </c>
    </row>
    <row r="37" spans="1:7">
      <c r="A37" s="234" t="s">
        <v>923</v>
      </c>
      <c r="B37" s="589" t="s">
        <v>210</v>
      </c>
      <c r="C37" s="589" t="s">
        <v>210</v>
      </c>
      <c r="D37" s="589" t="s">
        <v>210</v>
      </c>
      <c r="E37" s="589" t="s">
        <v>210</v>
      </c>
      <c r="F37" s="589" t="s">
        <v>210</v>
      </c>
      <c r="G37" s="589" t="s">
        <v>210</v>
      </c>
    </row>
    <row r="38" spans="1:7">
      <c r="A38" s="234" t="s">
        <v>10</v>
      </c>
      <c r="B38" s="589" t="s">
        <v>210</v>
      </c>
      <c r="C38" s="589" t="s">
        <v>210</v>
      </c>
      <c r="D38" s="589" t="s">
        <v>210</v>
      </c>
      <c r="E38" s="589" t="s">
        <v>210</v>
      </c>
      <c r="F38" s="589" t="s">
        <v>210</v>
      </c>
      <c r="G38" s="589" t="s">
        <v>210</v>
      </c>
    </row>
    <row r="39" spans="1:7">
      <c r="A39" s="234" t="s">
        <v>924</v>
      </c>
      <c r="B39" s="589" t="s">
        <v>210</v>
      </c>
      <c r="C39" s="589" t="s">
        <v>210</v>
      </c>
      <c r="D39" s="589" t="s">
        <v>210</v>
      </c>
      <c r="E39" s="589" t="s">
        <v>210</v>
      </c>
      <c r="F39" s="589" t="s">
        <v>210</v>
      </c>
      <c r="G39" s="589" t="s">
        <v>210</v>
      </c>
    </row>
    <row r="40" spans="1:7">
      <c r="A40" s="234" t="s">
        <v>14</v>
      </c>
      <c r="B40" s="589" t="s">
        <v>210</v>
      </c>
      <c r="C40" s="589" t="s">
        <v>210</v>
      </c>
      <c r="D40" s="589" t="s">
        <v>210</v>
      </c>
      <c r="E40" s="589" t="s">
        <v>210</v>
      </c>
      <c r="F40" s="589" t="s">
        <v>210</v>
      </c>
      <c r="G40" s="589" t="s">
        <v>210</v>
      </c>
    </row>
    <row r="41" spans="1:7">
      <c r="A41" s="234" t="s">
        <v>925</v>
      </c>
      <c r="B41" s="589" t="s">
        <v>210</v>
      </c>
      <c r="C41" s="589" t="s">
        <v>210</v>
      </c>
      <c r="D41" s="589" t="s">
        <v>210</v>
      </c>
      <c r="E41" s="589" t="s">
        <v>210</v>
      </c>
      <c r="F41" s="589" t="s">
        <v>210</v>
      </c>
      <c r="G41" s="589" t="s">
        <v>210</v>
      </c>
    </row>
    <row r="42" spans="1:7">
      <c r="A42" s="234" t="s">
        <v>17</v>
      </c>
      <c r="B42" s="589" t="s">
        <v>210</v>
      </c>
      <c r="C42" s="589" t="s">
        <v>210</v>
      </c>
      <c r="D42" s="589" t="s">
        <v>210</v>
      </c>
      <c r="E42" s="589" t="s">
        <v>210</v>
      </c>
      <c r="F42" s="589" t="s">
        <v>210</v>
      </c>
      <c r="G42" s="589" t="s">
        <v>210</v>
      </c>
    </row>
    <row r="43" spans="1:7">
      <c r="A43" s="35" t="s">
        <v>794</v>
      </c>
    </row>
    <row r="44" spans="1:7">
      <c r="A44" s="35" t="s">
        <v>795</v>
      </c>
    </row>
    <row r="45" spans="1:7">
      <c r="A45" s="35" t="s">
        <v>933</v>
      </c>
    </row>
    <row r="46" spans="1:7">
      <c r="A46" s="35" t="s">
        <v>646</v>
      </c>
    </row>
    <row r="47" spans="1:7" ht="32.25" customHeight="1"/>
    <row r="48" spans="1:7" s="363" customFormat="1"/>
    <row r="50" spans="1:10">
      <c r="A50" s="456"/>
      <c r="B50" s="618" t="s">
        <v>1016</v>
      </c>
      <c r="C50" s="619"/>
      <c r="D50" s="619"/>
      <c r="E50" s="619"/>
      <c r="F50" s="619"/>
      <c r="G50" s="619"/>
      <c r="H50" s="619"/>
      <c r="I50" s="619"/>
      <c r="J50" s="620"/>
    </row>
    <row r="51" spans="1:10" ht="17.25">
      <c r="A51" s="456"/>
      <c r="B51" s="301" t="s">
        <v>793</v>
      </c>
      <c r="C51" s="301">
        <v>2011</v>
      </c>
      <c r="D51" s="301">
        <v>2012</v>
      </c>
      <c r="E51" s="301">
        <v>2013</v>
      </c>
      <c r="F51" s="301">
        <v>2014</v>
      </c>
      <c r="G51" s="301">
        <v>2015</v>
      </c>
      <c r="H51" s="301">
        <v>2016</v>
      </c>
      <c r="I51" s="301">
        <v>2017</v>
      </c>
      <c r="J51" s="301">
        <v>2018</v>
      </c>
    </row>
    <row r="52" spans="1:10">
      <c r="A52" s="454" t="s">
        <v>38</v>
      </c>
      <c r="B52" s="454">
        <v>549</v>
      </c>
      <c r="C52" s="454">
        <v>516</v>
      </c>
      <c r="D52" s="454">
        <v>524</v>
      </c>
      <c r="E52" s="454">
        <v>510</v>
      </c>
      <c r="F52" s="454">
        <v>497</v>
      </c>
      <c r="G52" s="511">
        <v>505</v>
      </c>
      <c r="H52" s="511">
        <v>496</v>
      </c>
      <c r="I52" s="511">
        <v>512</v>
      </c>
      <c r="J52" s="511">
        <v>502</v>
      </c>
    </row>
    <row r="53" spans="1:10">
      <c r="A53" s="453" t="s">
        <v>9</v>
      </c>
      <c r="B53" s="453">
        <v>20</v>
      </c>
      <c r="C53" s="453">
        <v>16</v>
      </c>
      <c r="D53" s="453">
        <v>20</v>
      </c>
      <c r="E53" s="453">
        <v>25</v>
      </c>
      <c r="F53" s="453">
        <v>27</v>
      </c>
      <c r="G53" s="574">
        <v>29</v>
      </c>
      <c r="H53" s="574">
        <v>31</v>
      </c>
      <c r="I53" s="574">
        <v>31</v>
      </c>
      <c r="J53" s="574">
        <v>31</v>
      </c>
    </row>
    <row r="54" spans="1:10">
      <c r="A54" s="453" t="s">
        <v>10</v>
      </c>
      <c r="B54" s="453">
        <v>64</v>
      </c>
      <c r="C54" s="453">
        <v>62</v>
      </c>
      <c r="D54" s="453">
        <v>84</v>
      </c>
      <c r="E54" s="453">
        <v>85</v>
      </c>
      <c r="F54" s="453">
        <v>88</v>
      </c>
      <c r="G54" s="574">
        <v>82</v>
      </c>
      <c r="H54" s="574">
        <v>69</v>
      </c>
      <c r="I54" s="574">
        <v>65</v>
      </c>
      <c r="J54" s="574">
        <v>66</v>
      </c>
    </row>
    <row r="55" spans="1:10">
      <c r="A55" s="453" t="s">
        <v>11</v>
      </c>
      <c r="B55" s="453">
        <v>46</v>
      </c>
      <c r="C55" s="453">
        <v>52</v>
      </c>
      <c r="D55" s="453">
        <v>53</v>
      </c>
      <c r="E55" s="453">
        <v>55</v>
      </c>
      <c r="F55" s="453">
        <v>61</v>
      </c>
      <c r="G55" s="574">
        <v>58</v>
      </c>
      <c r="H55" s="574">
        <v>51</v>
      </c>
      <c r="I55" s="574">
        <v>54</v>
      </c>
      <c r="J55" s="574">
        <v>53</v>
      </c>
    </row>
    <row r="56" spans="1:10">
      <c r="A56" s="453" t="s">
        <v>12</v>
      </c>
      <c r="B56" s="453">
        <v>51</v>
      </c>
      <c r="C56" s="453">
        <v>66</v>
      </c>
      <c r="D56" s="453">
        <v>57</v>
      </c>
      <c r="E56" s="453">
        <v>54</v>
      </c>
      <c r="F56" s="453">
        <v>51</v>
      </c>
      <c r="G56" s="574">
        <v>60</v>
      </c>
      <c r="H56" s="574">
        <v>56</v>
      </c>
      <c r="I56" s="574">
        <v>57</v>
      </c>
      <c r="J56" s="574">
        <v>54</v>
      </c>
    </row>
    <row r="57" spans="1:10">
      <c r="A57" s="453" t="s">
        <v>13</v>
      </c>
      <c r="B57" s="453">
        <v>55</v>
      </c>
      <c r="C57" s="453">
        <v>63</v>
      </c>
      <c r="D57" s="453">
        <v>56</v>
      </c>
      <c r="E57" s="453">
        <v>64</v>
      </c>
      <c r="F57" s="453">
        <v>61</v>
      </c>
      <c r="G57" s="574">
        <v>68</v>
      </c>
      <c r="H57" s="574">
        <v>73</v>
      </c>
      <c r="I57" s="574">
        <v>77</v>
      </c>
      <c r="J57" s="574">
        <v>78</v>
      </c>
    </row>
    <row r="58" spans="1:10">
      <c r="A58" s="453" t="s">
        <v>14</v>
      </c>
      <c r="B58" s="453">
        <v>33</v>
      </c>
      <c r="C58" s="453">
        <v>43</v>
      </c>
      <c r="D58" s="453">
        <v>44</v>
      </c>
      <c r="E58" s="453">
        <v>45</v>
      </c>
      <c r="F58" s="453">
        <v>39</v>
      </c>
      <c r="G58" s="574">
        <v>40</v>
      </c>
      <c r="H58" s="574">
        <v>42</v>
      </c>
      <c r="I58" s="574">
        <v>49</v>
      </c>
      <c r="J58" s="574">
        <v>48</v>
      </c>
    </row>
    <row r="59" spans="1:10">
      <c r="A59" s="453" t="s">
        <v>15</v>
      </c>
      <c r="B59" s="453">
        <v>72</v>
      </c>
      <c r="C59" s="453">
        <v>60</v>
      </c>
      <c r="D59" s="453">
        <v>65</v>
      </c>
      <c r="E59" s="453">
        <v>60</v>
      </c>
      <c r="F59" s="453">
        <v>60</v>
      </c>
      <c r="G59" s="574">
        <v>62</v>
      </c>
      <c r="H59" s="574">
        <v>70</v>
      </c>
      <c r="I59" s="574">
        <v>79</v>
      </c>
      <c r="J59" s="574">
        <v>74</v>
      </c>
    </row>
    <row r="60" spans="1:10">
      <c r="A60" s="453" t="s">
        <v>16</v>
      </c>
      <c r="B60" s="453">
        <v>101</v>
      </c>
      <c r="C60" s="453">
        <v>66</v>
      </c>
      <c r="D60" s="453">
        <v>62</v>
      </c>
      <c r="E60" s="453">
        <v>65</v>
      </c>
      <c r="F60" s="453">
        <v>63</v>
      </c>
      <c r="G60" s="574">
        <v>67</v>
      </c>
      <c r="H60" s="574">
        <v>70</v>
      </c>
      <c r="I60" s="574">
        <v>64</v>
      </c>
      <c r="J60" s="574">
        <v>65</v>
      </c>
    </row>
    <row r="61" spans="1:10">
      <c r="A61" s="453" t="s">
        <v>17</v>
      </c>
      <c r="B61" s="453">
        <v>107</v>
      </c>
      <c r="C61" s="453">
        <v>88</v>
      </c>
      <c r="D61" s="453">
        <v>83</v>
      </c>
      <c r="E61" s="453">
        <v>57</v>
      </c>
      <c r="F61" s="453">
        <v>47</v>
      </c>
      <c r="G61" s="574">
        <v>39</v>
      </c>
      <c r="H61" s="574">
        <v>34</v>
      </c>
      <c r="I61" s="574">
        <v>36</v>
      </c>
      <c r="J61" s="574">
        <v>33</v>
      </c>
    </row>
    <row r="62" spans="1:10" ht="15" customHeight="1">
      <c r="A62" s="456"/>
      <c r="B62" s="618" t="s">
        <v>1017</v>
      </c>
      <c r="C62" s="619"/>
      <c r="D62" s="619"/>
      <c r="E62" s="619"/>
      <c r="F62" s="619"/>
      <c r="G62" s="619"/>
      <c r="H62" s="619"/>
      <c r="I62" s="619"/>
      <c r="J62" s="620"/>
    </row>
    <row r="63" spans="1:10" ht="17.25">
      <c r="A63" s="456"/>
      <c r="B63" s="301" t="s">
        <v>793</v>
      </c>
      <c r="C63" s="301">
        <v>2011</v>
      </c>
      <c r="D63" s="301">
        <v>2012</v>
      </c>
      <c r="E63" s="301">
        <v>2013</v>
      </c>
      <c r="F63" s="301">
        <v>2014</v>
      </c>
      <c r="G63" s="301">
        <v>2015</v>
      </c>
      <c r="H63" s="301">
        <v>2016</v>
      </c>
      <c r="I63" s="495">
        <v>2017</v>
      </c>
      <c r="J63" s="301" t="s">
        <v>1013</v>
      </c>
    </row>
    <row r="64" spans="1:10">
      <c r="A64" s="454" t="s">
        <v>38</v>
      </c>
      <c r="B64" s="458">
        <v>7.3999999999999996E-2</v>
      </c>
      <c r="C64" s="458">
        <v>6.6000000000000003E-2</v>
      </c>
      <c r="D64" s="458">
        <v>6.5697091273821465E-2</v>
      </c>
      <c r="E64" s="458">
        <v>6.2354811101601661E-2</v>
      </c>
      <c r="F64" s="458">
        <v>6.0565439922008288E-2</v>
      </c>
      <c r="G64" s="565">
        <v>6.0858038081465414E-2</v>
      </c>
      <c r="H64" s="565">
        <v>0.06</v>
      </c>
      <c r="I64" s="566">
        <v>0.06</v>
      </c>
      <c r="J64" s="590">
        <v>5.0881816338941822E-2</v>
      </c>
    </row>
    <row r="65" spans="1:10">
      <c r="A65" s="453" t="s">
        <v>9</v>
      </c>
      <c r="B65" s="457">
        <v>8.1600000000000006E-2</v>
      </c>
      <c r="C65" s="457">
        <v>6.0377358490566038E-2</v>
      </c>
      <c r="D65" s="457">
        <v>7.5471698113207544E-2</v>
      </c>
      <c r="E65" s="457">
        <v>9.2592592592592587E-2</v>
      </c>
      <c r="F65" s="457">
        <v>9.7122302158273388E-2</v>
      </c>
      <c r="G65" s="537">
        <v>0.10247349823321555</v>
      </c>
      <c r="H65" s="537">
        <v>0.11</v>
      </c>
      <c r="I65" s="536">
        <v>0.11</v>
      </c>
      <c r="J65" s="591">
        <v>0.10367892976588629</v>
      </c>
    </row>
    <row r="66" spans="1:10">
      <c r="A66" s="453" t="s">
        <v>10</v>
      </c>
      <c r="B66" s="457">
        <v>9.4100000000000003E-2</v>
      </c>
      <c r="C66" s="457">
        <v>8.2446808510638292E-2</v>
      </c>
      <c r="D66" s="457">
        <v>0.11052631578947368</v>
      </c>
      <c r="E66" s="457">
        <v>0.10611735330836454</v>
      </c>
      <c r="F66" s="457">
        <v>0.10810810810810811</v>
      </c>
      <c r="G66" s="537">
        <v>9.8676293622142003E-2</v>
      </c>
      <c r="H66" s="537">
        <v>8.4000000000000005E-2</v>
      </c>
      <c r="I66" s="536">
        <v>0.08</v>
      </c>
      <c r="J66" s="591">
        <v>7.6036866359447008E-2</v>
      </c>
    </row>
    <row r="67" spans="1:10">
      <c r="A67" s="453" t="s">
        <v>11</v>
      </c>
      <c r="B67" s="457">
        <v>5.5199999999999999E-2</v>
      </c>
      <c r="C67" s="457">
        <v>6.1684460260972719E-2</v>
      </c>
      <c r="D67" s="457">
        <v>6.25E-2</v>
      </c>
      <c r="E67" s="457">
        <v>6.4000000000000001E-2</v>
      </c>
      <c r="F67" s="457">
        <v>7.1095571095571089E-2</v>
      </c>
      <c r="G67" s="537">
        <v>6.75990675990676E-2</v>
      </c>
      <c r="H67" s="537">
        <v>6.2E-2</v>
      </c>
      <c r="I67" s="536">
        <v>0.06</v>
      </c>
      <c r="J67" s="591">
        <v>5.9684684684684686E-2</v>
      </c>
    </row>
    <row r="68" spans="1:10">
      <c r="A68" s="453" t="s">
        <v>12</v>
      </c>
      <c r="B68" s="457">
        <v>8.3199999999999996E-2</v>
      </c>
      <c r="C68" s="457">
        <v>0.10232558139534884</v>
      </c>
      <c r="D68" s="457">
        <v>8.6102719033232633E-2</v>
      </c>
      <c r="E68" s="457">
        <v>8.1000000000000003E-2</v>
      </c>
      <c r="F68" s="457">
        <v>7.3275862068965511E-2</v>
      </c>
      <c r="G68" s="537">
        <v>8.1300813008130079E-2</v>
      </c>
      <c r="H68" s="537">
        <v>7.5999999999999998E-2</v>
      </c>
      <c r="I68" s="536">
        <v>0.08</v>
      </c>
      <c r="J68" s="591">
        <v>6.8268015170670035E-2</v>
      </c>
    </row>
    <row r="69" spans="1:10">
      <c r="A69" s="453" t="s">
        <v>13</v>
      </c>
      <c r="B69" s="457">
        <v>6.1600000000000002E-2</v>
      </c>
      <c r="C69" s="457">
        <v>4.9596309111880045E-2</v>
      </c>
      <c r="D69" s="457">
        <v>6.0021436227224008E-2</v>
      </c>
      <c r="E69" s="457">
        <v>6.7581837381203796E-2</v>
      </c>
      <c r="F69" s="457">
        <v>6.6593886462882099E-2</v>
      </c>
      <c r="G69" s="537">
        <v>7.2340425531914887E-2</v>
      </c>
      <c r="H69" s="537">
        <v>7.4999999999999997E-2</v>
      </c>
      <c r="I69" s="536">
        <v>0.08</v>
      </c>
      <c r="J69" s="591">
        <v>6.8722466960352419E-2</v>
      </c>
    </row>
    <row r="70" spans="1:10">
      <c r="A70" s="453" t="s">
        <v>14</v>
      </c>
      <c r="B70" s="457">
        <v>3.9E-2</v>
      </c>
      <c r="C70" s="457">
        <v>4.9596309111880045E-2</v>
      </c>
      <c r="D70" s="457">
        <v>4.9943246311010214E-2</v>
      </c>
      <c r="E70" s="457">
        <v>5.0732807215332583E-2</v>
      </c>
      <c r="F70" s="457">
        <v>4.357541899441341E-2</v>
      </c>
      <c r="G70" s="537">
        <v>4.4642857142857144E-2</v>
      </c>
      <c r="H70" s="537">
        <v>4.7E-2</v>
      </c>
      <c r="I70" s="536">
        <v>0.05</v>
      </c>
      <c r="J70" s="591">
        <v>3.9702233250620347E-2</v>
      </c>
    </row>
    <row r="71" spans="1:10">
      <c r="A71" s="453" t="s">
        <v>15</v>
      </c>
      <c r="B71" s="457">
        <v>8.0500000000000002E-2</v>
      </c>
      <c r="C71" s="457">
        <v>6.3761955366631248E-2</v>
      </c>
      <c r="D71" s="457">
        <v>6.8493150684931503E-2</v>
      </c>
      <c r="E71" s="457">
        <v>6.2630480167014613E-2</v>
      </c>
      <c r="F71" s="457">
        <v>6.2959076600209857E-2</v>
      </c>
      <c r="G71" s="537">
        <v>6.4989517819706494E-2</v>
      </c>
      <c r="H71" s="537">
        <v>7.3999999999999996E-2</v>
      </c>
      <c r="I71" s="536">
        <v>0.08</v>
      </c>
      <c r="J71" s="591">
        <v>7.2054527750730277E-2</v>
      </c>
    </row>
    <row r="72" spans="1:10">
      <c r="A72" s="453" t="s">
        <v>16</v>
      </c>
      <c r="B72" s="457">
        <v>7.0999999999999994E-2</v>
      </c>
      <c r="C72" s="457">
        <v>4.3250327653997382E-2</v>
      </c>
      <c r="D72" s="457">
        <v>3.9922730199613649E-2</v>
      </c>
      <c r="E72" s="457">
        <v>4.0098704503392965E-2</v>
      </c>
      <c r="F72" s="457">
        <v>3.8840937114673242E-2</v>
      </c>
      <c r="G72" s="537">
        <v>4.1256157635467978E-2</v>
      </c>
      <c r="H72" s="537">
        <v>4.2999999999999997E-2</v>
      </c>
      <c r="I72" s="536">
        <v>0.04</v>
      </c>
      <c r="J72" s="591">
        <v>3.1026252983293555E-2</v>
      </c>
    </row>
    <row r="73" spans="1:10">
      <c r="A73" s="453" t="s">
        <v>17</v>
      </c>
      <c r="B73" s="457">
        <v>0.11630000000000001</v>
      </c>
      <c r="C73" s="457">
        <v>8.0808080808080815E-2</v>
      </c>
      <c r="D73" s="457">
        <v>7.3777777777777775E-2</v>
      </c>
      <c r="E73" s="457">
        <v>4.851063829787234E-2</v>
      </c>
      <c r="F73" s="457">
        <v>4.003407155025554E-2</v>
      </c>
      <c r="G73" s="537">
        <v>3.3219761499148209E-2</v>
      </c>
      <c r="H73" s="537">
        <v>2.9000000000000001E-2</v>
      </c>
      <c r="I73" s="536">
        <v>0.03</v>
      </c>
      <c r="J73" s="591">
        <v>2.1235521235521235E-2</v>
      </c>
    </row>
    <row r="74" spans="1:10" ht="15" customHeight="1">
      <c r="A74" s="456"/>
      <c r="B74" s="618" t="s">
        <v>1018</v>
      </c>
      <c r="C74" s="619"/>
      <c r="D74" s="619"/>
      <c r="E74" s="619"/>
      <c r="F74" s="619"/>
      <c r="G74" s="619"/>
      <c r="H74" s="619"/>
      <c r="I74" s="619"/>
      <c r="J74" s="620"/>
    </row>
    <row r="75" spans="1:10" ht="17.25">
      <c r="A75" s="456"/>
      <c r="B75" s="301" t="s">
        <v>793</v>
      </c>
      <c r="C75" s="301">
        <v>2011</v>
      </c>
      <c r="D75" s="301">
        <v>2012</v>
      </c>
      <c r="E75" s="301">
        <v>2013</v>
      </c>
      <c r="F75" s="301">
        <v>2014</v>
      </c>
      <c r="G75" s="301">
        <v>2015</v>
      </c>
      <c r="H75" s="301">
        <v>2016</v>
      </c>
      <c r="I75" s="301">
        <v>2017</v>
      </c>
      <c r="J75" s="301">
        <v>2018</v>
      </c>
    </row>
    <row r="76" spans="1:10">
      <c r="A76" s="454" t="s">
        <v>38</v>
      </c>
      <c r="B76" s="440">
        <v>7348</v>
      </c>
      <c r="C76" s="440">
        <v>7841</v>
      </c>
      <c r="D76" s="440">
        <v>7976</v>
      </c>
      <c r="E76" s="440">
        <v>8179</v>
      </c>
      <c r="F76" s="440">
        <v>8206</v>
      </c>
      <c r="G76" s="528">
        <v>8298</v>
      </c>
      <c r="H76" s="528">
        <v>8286</v>
      </c>
      <c r="I76" s="528">
        <v>8494</v>
      </c>
      <c r="J76" s="528">
        <v>6776</v>
      </c>
    </row>
    <row r="77" spans="1:10">
      <c r="A77" s="453" t="s">
        <v>9</v>
      </c>
      <c r="B77" s="455">
        <v>245</v>
      </c>
      <c r="C77" s="455">
        <v>249</v>
      </c>
      <c r="D77" s="455">
        <v>265</v>
      </c>
      <c r="E77" s="455">
        <v>270</v>
      </c>
      <c r="F77" s="455">
        <v>278</v>
      </c>
      <c r="G77" s="531">
        <v>283</v>
      </c>
      <c r="H77" s="531">
        <v>283</v>
      </c>
      <c r="I77" s="531">
        <v>291</v>
      </c>
      <c r="J77" s="531">
        <v>299</v>
      </c>
    </row>
    <row r="78" spans="1:10">
      <c r="A78" s="453" t="s">
        <v>10</v>
      </c>
      <c r="B78" s="455">
        <v>680</v>
      </c>
      <c r="C78" s="455">
        <v>752</v>
      </c>
      <c r="D78" s="455">
        <v>760</v>
      </c>
      <c r="E78" s="455">
        <v>801</v>
      </c>
      <c r="F78" s="455">
        <v>814</v>
      </c>
      <c r="G78" s="531">
        <v>831</v>
      </c>
      <c r="H78" s="531">
        <v>825</v>
      </c>
      <c r="I78" s="531">
        <v>816</v>
      </c>
      <c r="J78" s="531">
        <v>628</v>
      </c>
    </row>
    <row r="79" spans="1:10">
      <c r="A79" s="453" t="s">
        <v>11</v>
      </c>
      <c r="B79" s="455">
        <v>834</v>
      </c>
      <c r="C79" s="455">
        <v>843</v>
      </c>
      <c r="D79" s="455">
        <v>848</v>
      </c>
      <c r="E79" s="455">
        <v>853</v>
      </c>
      <c r="F79" s="455">
        <v>858</v>
      </c>
      <c r="G79" s="531">
        <v>858</v>
      </c>
      <c r="H79" s="531">
        <v>825</v>
      </c>
      <c r="I79" s="531">
        <v>883</v>
      </c>
      <c r="J79" s="531">
        <v>838</v>
      </c>
    </row>
    <row r="80" spans="1:10">
      <c r="A80" s="453" t="s">
        <v>12</v>
      </c>
      <c r="B80" s="455">
        <v>613</v>
      </c>
      <c r="C80" s="455">
        <v>645</v>
      </c>
      <c r="D80" s="455">
        <v>662</v>
      </c>
      <c r="E80" s="455">
        <v>667</v>
      </c>
      <c r="F80" s="455">
        <v>696</v>
      </c>
      <c r="G80" s="531">
        <v>738</v>
      </c>
      <c r="H80" s="531">
        <v>738</v>
      </c>
      <c r="I80" s="531">
        <v>726</v>
      </c>
      <c r="J80" s="531">
        <v>791</v>
      </c>
    </row>
    <row r="81" spans="1:11">
      <c r="A81" s="453" t="s">
        <v>13</v>
      </c>
      <c r="B81" s="455">
        <v>893</v>
      </c>
      <c r="C81" s="455">
        <v>913</v>
      </c>
      <c r="D81" s="455">
        <v>933</v>
      </c>
      <c r="E81" s="455">
        <v>947</v>
      </c>
      <c r="F81" s="455">
        <v>916</v>
      </c>
      <c r="G81" s="531">
        <v>940</v>
      </c>
      <c r="H81" s="531">
        <v>973</v>
      </c>
      <c r="I81" s="531">
        <v>1011</v>
      </c>
      <c r="J81" s="531">
        <v>157</v>
      </c>
    </row>
    <row r="82" spans="1:11">
      <c r="A82" s="453" t="s">
        <v>14</v>
      </c>
      <c r="B82" s="455">
        <v>846</v>
      </c>
      <c r="C82" s="455">
        <v>867</v>
      </c>
      <c r="D82" s="455">
        <v>881</v>
      </c>
      <c r="E82" s="455">
        <v>887</v>
      </c>
      <c r="F82" s="455">
        <v>895</v>
      </c>
      <c r="G82" s="531">
        <v>896</v>
      </c>
      <c r="H82" s="531">
        <v>894</v>
      </c>
      <c r="I82" s="531">
        <v>902</v>
      </c>
      <c r="J82" s="531">
        <v>831</v>
      </c>
    </row>
    <row r="83" spans="1:11">
      <c r="A83" s="453" t="s">
        <v>15</v>
      </c>
      <c r="B83" s="455">
        <v>894</v>
      </c>
      <c r="C83" s="455">
        <v>941</v>
      </c>
      <c r="D83" s="455">
        <v>949</v>
      </c>
      <c r="E83" s="455">
        <v>958</v>
      </c>
      <c r="F83" s="455">
        <v>953</v>
      </c>
      <c r="G83" s="531">
        <v>954</v>
      </c>
      <c r="H83" s="531">
        <v>952</v>
      </c>
      <c r="I83" s="531">
        <v>977</v>
      </c>
      <c r="J83" s="531">
        <v>919</v>
      </c>
    </row>
    <row r="84" spans="1:11">
      <c r="A84" s="453" t="s">
        <v>16</v>
      </c>
      <c r="B84" s="455">
        <v>1423</v>
      </c>
      <c r="C84" s="455">
        <v>1526</v>
      </c>
      <c r="D84" s="455">
        <v>1553</v>
      </c>
      <c r="E84" s="455">
        <v>1621</v>
      </c>
      <c r="F84" s="455">
        <v>1622</v>
      </c>
      <c r="G84" s="531">
        <v>1624</v>
      </c>
      <c r="H84" s="531">
        <v>1622</v>
      </c>
      <c r="I84" s="531">
        <v>1630</v>
      </c>
      <c r="J84" s="531">
        <v>783</v>
      </c>
    </row>
    <row r="85" spans="1:11">
      <c r="A85" s="453" t="s">
        <v>17</v>
      </c>
      <c r="B85" s="455">
        <v>920</v>
      </c>
      <c r="C85" s="455">
        <v>1089</v>
      </c>
      <c r="D85" s="455">
        <v>1125</v>
      </c>
      <c r="E85" s="455">
        <v>1175</v>
      </c>
      <c r="F85" s="455">
        <v>1174</v>
      </c>
      <c r="G85" s="531">
        <v>1174</v>
      </c>
      <c r="H85" s="531">
        <v>1174</v>
      </c>
      <c r="I85" s="531">
        <v>1258</v>
      </c>
      <c r="J85" s="531">
        <v>1530</v>
      </c>
    </row>
    <row r="86" spans="1:11">
      <c r="A86" s="456"/>
      <c r="B86" s="618" t="s">
        <v>1019</v>
      </c>
      <c r="C86" s="619"/>
      <c r="D86" s="619"/>
      <c r="E86" s="619"/>
      <c r="F86" s="619"/>
      <c r="G86" s="619"/>
      <c r="H86" s="619"/>
      <c r="I86" s="619"/>
      <c r="J86" s="620"/>
      <c r="K86" s="459"/>
    </row>
    <row r="87" spans="1:11" ht="17.25">
      <c r="A87" s="456"/>
      <c r="B87" s="301">
        <v>2011</v>
      </c>
      <c r="C87" s="301" t="s">
        <v>796</v>
      </c>
      <c r="D87" s="301">
        <v>2012</v>
      </c>
      <c r="E87" s="301">
        <v>2013</v>
      </c>
      <c r="F87" s="301">
        <v>2014</v>
      </c>
      <c r="G87" s="301">
        <v>2015</v>
      </c>
      <c r="H87" s="301">
        <v>2016</v>
      </c>
      <c r="I87" s="301" t="s">
        <v>864</v>
      </c>
      <c r="J87" s="301" t="s">
        <v>869</v>
      </c>
      <c r="K87" s="461"/>
    </row>
    <row r="88" spans="1:11">
      <c r="A88" s="454" t="s">
        <v>38</v>
      </c>
      <c r="B88" s="458">
        <v>0.58333333333333337</v>
      </c>
      <c r="C88" s="458">
        <v>0.8571428571428571</v>
      </c>
      <c r="D88" s="458">
        <v>0.8163766632548618</v>
      </c>
      <c r="E88" s="458">
        <v>0.88988095238095233</v>
      </c>
      <c r="F88" s="458">
        <v>0.9</v>
      </c>
      <c r="G88" s="565">
        <v>0.84218004668628843</v>
      </c>
      <c r="H88" s="592">
        <v>0.85</v>
      </c>
      <c r="I88" s="463" t="s">
        <v>210</v>
      </c>
      <c r="J88" s="463" t="s">
        <v>210</v>
      </c>
      <c r="K88" s="452"/>
    </row>
    <row r="89" spans="1:11">
      <c r="A89" s="453" t="s">
        <v>9</v>
      </c>
      <c r="B89" s="457">
        <v>0.69230769230769229</v>
      </c>
      <c r="C89" s="457">
        <v>1</v>
      </c>
      <c r="D89" s="457">
        <v>0.89527027027027029</v>
      </c>
      <c r="E89" s="457">
        <v>1</v>
      </c>
      <c r="F89" s="457">
        <v>1</v>
      </c>
      <c r="G89" s="457">
        <v>0.94966442953020136</v>
      </c>
      <c r="H89" s="467">
        <v>0.97</v>
      </c>
      <c r="I89" s="463" t="s">
        <v>210</v>
      </c>
      <c r="J89" s="463" t="s">
        <v>210</v>
      </c>
      <c r="K89" s="452"/>
    </row>
    <row r="90" spans="1:11">
      <c r="A90" s="453" t="s">
        <v>10</v>
      </c>
      <c r="B90" s="457">
        <v>0.7</v>
      </c>
      <c r="C90" s="457">
        <v>0.8</v>
      </c>
      <c r="D90" s="457">
        <v>0.88992974238875877</v>
      </c>
      <c r="E90" s="457">
        <v>0.875</v>
      </c>
      <c r="F90" s="457">
        <v>0.93</v>
      </c>
      <c r="G90" s="457">
        <v>0.94863013698630139</v>
      </c>
      <c r="H90" s="467">
        <v>0.95</v>
      </c>
      <c r="I90" s="463" t="s">
        <v>210</v>
      </c>
      <c r="J90" s="463" t="s">
        <v>210</v>
      </c>
      <c r="K90" s="445"/>
    </row>
    <row r="91" spans="1:11">
      <c r="A91" s="453" t="s">
        <v>11</v>
      </c>
      <c r="B91" s="457">
        <v>0.69565217391304346</v>
      </c>
      <c r="C91" s="457">
        <v>0.91304347826086951</v>
      </c>
      <c r="D91" s="457">
        <v>0.94013303769401335</v>
      </c>
      <c r="E91" s="457">
        <v>0.91</v>
      </c>
      <c r="F91" s="457">
        <v>0.91</v>
      </c>
      <c r="G91" s="457">
        <v>0.94078947368421051</v>
      </c>
      <c r="H91" s="467">
        <v>0.97</v>
      </c>
      <c r="I91" s="463" t="s">
        <v>210</v>
      </c>
      <c r="J91" s="463" t="s">
        <v>210</v>
      </c>
      <c r="K91" s="445"/>
    </row>
    <row r="92" spans="1:11">
      <c r="A92" s="453" t="s">
        <v>12</v>
      </c>
      <c r="B92" s="457">
        <v>0.66666666666666663</v>
      </c>
      <c r="C92" s="457">
        <v>0.9</v>
      </c>
      <c r="D92" s="457">
        <v>0.8586251621271076</v>
      </c>
      <c r="E92" s="457">
        <v>0.93</v>
      </c>
      <c r="F92" s="457">
        <v>0.93</v>
      </c>
      <c r="G92" s="457">
        <v>0.92713567839195976</v>
      </c>
      <c r="H92" s="467">
        <v>0.93</v>
      </c>
      <c r="I92" s="463" t="s">
        <v>210</v>
      </c>
      <c r="J92" s="463" t="s">
        <v>210</v>
      </c>
      <c r="K92" s="445"/>
    </row>
    <row r="93" spans="1:11">
      <c r="A93" s="453" t="s">
        <v>13</v>
      </c>
      <c r="B93" s="457">
        <v>0.56097560975609762</v>
      </c>
      <c r="C93" s="457">
        <v>0.90243902439024393</v>
      </c>
      <c r="D93" s="457">
        <v>0.8405405405405405</v>
      </c>
      <c r="E93" s="457">
        <v>0.92682926829268297</v>
      </c>
      <c r="F93" s="457">
        <v>0.93</v>
      </c>
      <c r="G93" s="457">
        <v>0.86397058823529416</v>
      </c>
      <c r="H93" s="467">
        <v>0.87</v>
      </c>
      <c r="I93" s="463" t="s">
        <v>210</v>
      </c>
      <c r="J93" s="463" t="s">
        <v>210</v>
      </c>
      <c r="K93" s="445"/>
    </row>
    <row r="94" spans="1:11">
      <c r="A94" s="453" t="s">
        <v>14</v>
      </c>
      <c r="B94" s="457">
        <v>0.33333333333333331</v>
      </c>
      <c r="C94" s="457">
        <v>0.75</v>
      </c>
      <c r="D94" s="457">
        <v>0.73051409618573793</v>
      </c>
      <c r="E94" s="457">
        <v>0.79166666666666663</v>
      </c>
      <c r="F94" s="457">
        <v>0.81299999999999994</v>
      </c>
      <c r="G94" s="457">
        <v>0.73988439306358378</v>
      </c>
      <c r="H94" s="467">
        <v>0.74</v>
      </c>
      <c r="I94" s="463" t="s">
        <v>210</v>
      </c>
      <c r="J94" s="463" t="s">
        <v>210</v>
      </c>
      <c r="K94" s="445"/>
    </row>
    <row r="95" spans="1:11">
      <c r="A95" s="453" t="s">
        <v>15</v>
      </c>
      <c r="B95" s="457">
        <v>0.75757575757575757</v>
      </c>
      <c r="C95" s="457">
        <v>0.96969696969696972</v>
      </c>
      <c r="D95" s="457">
        <v>0.93960396039603955</v>
      </c>
      <c r="E95" s="457">
        <v>0.96969696969696972</v>
      </c>
      <c r="F95" s="457">
        <v>0.97</v>
      </c>
      <c r="G95" s="457">
        <v>0.93990147783251232</v>
      </c>
      <c r="H95" s="467">
        <v>0.94</v>
      </c>
      <c r="I95" s="463" t="s">
        <v>210</v>
      </c>
      <c r="J95" s="463" t="s">
        <v>210</v>
      </c>
      <c r="K95" s="445"/>
    </row>
    <row r="96" spans="1:11">
      <c r="A96" s="453" t="s">
        <v>16</v>
      </c>
      <c r="B96" s="457">
        <v>0.49275362318840582</v>
      </c>
      <c r="C96" s="457">
        <v>0.79710144927536231</v>
      </c>
      <c r="D96" s="457">
        <v>0.74341790330301583</v>
      </c>
      <c r="E96" s="457">
        <v>0.82608695652173914</v>
      </c>
      <c r="F96" s="457">
        <v>0.83</v>
      </c>
      <c r="G96" s="457">
        <v>0.77517899761336517</v>
      </c>
      <c r="H96" s="467">
        <v>0.77</v>
      </c>
      <c r="I96" s="463" t="s">
        <v>210</v>
      </c>
      <c r="J96" s="463" t="s">
        <v>210</v>
      </c>
      <c r="K96" s="445"/>
    </row>
    <row r="97" spans="1:11">
      <c r="A97" s="453" t="s">
        <v>17</v>
      </c>
      <c r="B97" s="457">
        <v>0.64102564102564108</v>
      </c>
      <c r="C97" s="457">
        <v>0.89743589743589747</v>
      </c>
      <c r="D97" s="457">
        <v>0.73433420365535251</v>
      </c>
      <c r="E97" s="457">
        <v>0.94871794871794868</v>
      </c>
      <c r="F97" s="457">
        <v>0.95</v>
      </c>
      <c r="G97" s="457">
        <v>0.75160051216389245</v>
      </c>
      <c r="H97" s="467">
        <v>0.8</v>
      </c>
      <c r="I97" s="463" t="s">
        <v>210</v>
      </c>
      <c r="J97" s="463" t="s">
        <v>210</v>
      </c>
      <c r="K97" s="445"/>
    </row>
    <row r="98" spans="1:11">
      <c r="A98" s="460" t="s">
        <v>794</v>
      </c>
      <c r="B98" s="452"/>
      <c r="C98" s="452"/>
      <c r="D98" s="452"/>
      <c r="E98" s="452"/>
      <c r="F98" s="452"/>
      <c r="G98" s="452"/>
      <c r="H98" s="452"/>
      <c r="I98" s="452"/>
      <c r="J98" s="452"/>
      <c r="K98" s="445"/>
    </row>
    <row r="99" spans="1:11">
      <c r="A99" s="460" t="s">
        <v>795</v>
      </c>
      <c r="B99" s="452"/>
      <c r="C99" s="452"/>
      <c r="D99" s="452"/>
      <c r="E99" s="452"/>
      <c r="F99" s="452"/>
      <c r="G99" s="452"/>
      <c r="H99" s="452"/>
      <c r="I99" s="452"/>
      <c r="J99" s="452"/>
      <c r="K99" s="445"/>
    </row>
    <row r="100" spans="1:11">
      <c r="A100" s="460" t="s">
        <v>1014</v>
      </c>
      <c r="B100" s="452"/>
      <c r="C100" s="452"/>
      <c r="D100" s="452"/>
      <c r="E100" s="452"/>
      <c r="F100" s="452"/>
      <c r="G100" s="452"/>
      <c r="H100" s="452"/>
      <c r="I100" s="452"/>
      <c r="J100" s="452"/>
      <c r="K100" s="445"/>
    </row>
    <row r="101" spans="1:11">
      <c r="A101" s="464" t="s">
        <v>1015</v>
      </c>
      <c r="B101" s="452"/>
      <c r="C101" s="452"/>
      <c r="D101" s="452"/>
      <c r="E101" s="452"/>
      <c r="F101" s="452"/>
      <c r="G101" s="452"/>
      <c r="H101" s="452"/>
      <c r="I101" s="452"/>
      <c r="J101" s="452"/>
      <c r="K101" s="445"/>
    </row>
    <row r="102" spans="1:11">
      <c r="A102" s="460" t="s">
        <v>646</v>
      </c>
      <c r="B102" s="452"/>
      <c r="C102" s="452"/>
      <c r="D102" s="452"/>
      <c r="E102" s="452"/>
      <c r="F102" s="452"/>
      <c r="G102" s="452"/>
      <c r="H102" s="452"/>
      <c r="I102" s="452"/>
      <c r="J102" s="452"/>
      <c r="K102" s="445"/>
    </row>
  </sheetData>
  <mergeCells count="8">
    <mergeCell ref="B86:J86"/>
    <mergeCell ref="B74:J74"/>
    <mergeCell ref="A34:G34"/>
    <mergeCell ref="A25:G25"/>
    <mergeCell ref="A16:G16"/>
    <mergeCell ref="A7:G7"/>
    <mergeCell ref="B50:J50"/>
    <mergeCell ref="B62:J62"/>
  </mergeCells>
  <pageMargins left="0.7" right="0.7" top="0.75" bottom="0.75" header="0.3" footer="0.3"/>
  <pageSetup paperSize="9" orientation="portrait" r:id="rId1"/>
  <ignoredErrors>
    <ignoredError sqref="B14:E14 B12:E12 B30:E30 B32:E32" formulaRange="1"/>
    <ignoredError sqref="B10:E10 B28:E28" formula="1"/>
  </ignoredErrors>
  <drawing r:id="rId2"/>
  <extLst>
    <ext xmlns:x14="http://schemas.microsoft.com/office/spreadsheetml/2009/9/main" uri="{05C60535-1F16-4fd2-B633-F4F36F0B64E0}">
      <x14:sparklineGroups xmlns:xm="http://schemas.microsoft.com/office/excel/2006/main">
        <x14:sparklineGroup manualMax="0" manualMin="0"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'Conservation areas at risk'!B27:F27</xm:f>
              <xm:sqref>G27</xm:sqref>
            </x14:sparkline>
            <x14:sparkline>
              <xm:f>'Conservation areas at risk'!B28:F28</xm:f>
              <xm:sqref>G28</xm:sqref>
            </x14:sparkline>
            <x14:sparkline>
              <xm:f>'Conservation areas at risk'!B29:F29</xm:f>
              <xm:sqref>G29</xm:sqref>
            </x14:sparkline>
            <x14:sparkline>
              <xm:f>'Conservation areas at risk'!B30:F30</xm:f>
              <xm:sqref>G30</xm:sqref>
            </x14:sparkline>
            <x14:sparkline>
              <xm:f>'Conservation areas at risk'!B31:F31</xm:f>
              <xm:sqref>G31</xm:sqref>
            </x14:sparkline>
            <x14:sparkline>
              <xm:f>'Conservation areas at risk'!B32:F32</xm:f>
              <xm:sqref>G32</xm:sqref>
            </x14:sparkline>
            <x14:sparkline>
              <xm:f>'Conservation areas at risk'!B33:F33</xm:f>
              <xm:sqref>G33</xm:sqref>
            </x14:sparkline>
          </x14:sparklines>
        </x14:sparklineGroup>
        <x14:sparklineGroup manualMax="0" manualMin="0"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'Conservation areas at risk'!B18:F18</xm:f>
              <xm:sqref>G18</xm:sqref>
            </x14:sparkline>
            <x14:sparkline>
              <xm:f>'Conservation areas at risk'!B19:F19</xm:f>
              <xm:sqref>G19</xm:sqref>
            </x14:sparkline>
            <x14:sparkline>
              <xm:f>'Conservation areas at risk'!B20:F20</xm:f>
              <xm:sqref>G20</xm:sqref>
            </x14:sparkline>
            <x14:sparkline>
              <xm:f>'Conservation areas at risk'!B21:F21</xm:f>
              <xm:sqref>G21</xm:sqref>
            </x14:sparkline>
            <x14:sparkline>
              <xm:f>'Conservation areas at risk'!B22:F22</xm:f>
              <xm:sqref>G22</xm:sqref>
            </x14:sparkline>
            <x14:sparkline>
              <xm:f>'Conservation areas at risk'!B23:F23</xm:f>
              <xm:sqref>G23</xm:sqref>
            </x14:sparkline>
            <x14:sparkline>
              <xm:f>'Conservation areas at risk'!B24:F24</xm:f>
              <xm:sqref>G24</xm:sqref>
            </x14:sparkline>
          </x14:sparklines>
        </x14:sparklineGroup>
        <x14:sparklineGroup manualMax="0" manualMin="0"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'Conservation areas at risk'!B9:F9</xm:f>
              <xm:sqref>G9</xm:sqref>
            </x14:sparkline>
            <x14:sparkline>
              <xm:f>'Conservation areas at risk'!B10:F10</xm:f>
              <xm:sqref>G10</xm:sqref>
            </x14:sparkline>
            <x14:sparkline>
              <xm:f>'Conservation areas at risk'!B11:F11</xm:f>
              <xm:sqref>G11</xm:sqref>
            </x14:sparkline>
            <x14:sparkline>
              <xm:f>'Conservation areas at risk'!B12:F12</xm:f>
              <xm:sqref>G12</xm:sqref>
            </x14:sparkline>
            <x14:sparkline>
              <xm:f>'Conservation areas at risk'!B13:F13</xm:f>
              <xm:sqref>G13</xm:sqref>
            </x14:sparkline>
            <x14:sparkline>
              <xm:f>'Conservation areas at risk'!B14:F14</xm:f>
              <xm:sqref>G14</xm:sqref>
            </x14:sparkline>
            <x14:sparkline>
              <xm:f>'Conservation areas at risk'!B15:F15</xm:f>
              <xm:sqref>G15</xm:sqref>
            </x14:sparkline>
          </x14:sparklines>
        </x14:sparklineGroup>
      </x14:sparklineGroup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N76"/>
  <sheetViews>
    <sheetView showRowColHeaders="0" zoomScaleNormal="100" workbookViewId="0"/>
  </sheetViews>
  <sheetFormatPr defaultRowHeight="15"/>
  <cols>
    <col min="1" max="1" width="29.7109375" style="243" customWidth="1"/>
    <col min="2" max="13" width="9.140625" style="243"/>
    <col min="14" max="14" width="16.140625" style="243" customWidth="1"/>
    <col min="15" max="16384" width="9.140625" style="243"/>
  </cols>
  <sheetData>
    <row r="1" spans="1:14" s="472" customFormat="1" ht="15.95" customHeight="1"/>
    <row r="2" spans="1:14" s="472" customFormat="1" ht="15.95" customHeight="1"/>
    <row r="3" spans="1:14" ht="26.25">
      <c r="A3" s="222" t="s">
        <v>47</v>
      </c>
    </row>
    <row r="5" spans="1:14">
      <c r="A5" s="593" t="s">
        <v>1032</v>
      </c>
    </row>
    <row r="6" spans="1:14" s="472" customFormat="1">
      <c r="A6" s="485"/>
    </row>
    <row r="7" spans="1:14">
      <c r="A7" s="621" t="s">
        <v>798</v>
      </c>
      <c r="B7" s="622"/>
      <c r="C7" s="622"/>
      <c r="D7" s="622"/>
      <c r="E7" s="622"/>
      <c r="F7" s="622"/>
      <c r="G7" s="622"/>
      <c r="H7" s="622"/>
      <c r="I7" s="622"/>
      <c r="J7" s="622"/>
      <c r="K7" s="622"/>
      <c r="L7" s="622"/>
      <c r="M7" s="622"/>
      <c r="N7" s="623"/>
    </row>
    <row r="8" spans="1:14">
      <c r="A8" s="247"/>
      <c r="B8" s="247">
        <v>2008</v>
      </c>
      <c r="C8" s="247">
        <v>2009</v>
      </c>
      <c r="D8" s="247">
        <v>2010</v>
      </c>
      <c r="E8" s="247">
        <v>2011</v>
      </c>
      <c r="F8" s="247">
        <v>2012</v>
      </c>
      <c r="G8" s="247">
        <v>2013</v>
      </c>
      <c r="H8" s="247">
        <v>2014</v>
      </c>
      <c r="I8" s="247">
        <v>2015</v>
      </c>
      <c r="J8" s="247">
        <v>2016</v>
      </c>
      <c r="K8" s="247">
        <v>2017</v>
      </c>
      <c r="L8" s="247">
        <v>2018</v>
      </c>
      <c r="M8" s="247">
        <v>2019</v>
      </c>
      <c r="N8" s="247" t="s">
        <v>838</v>
      </c>
    </row>
    <row r="9" spans="1:14">
      <c r="A9" s="226" t="s">
        <v>38</v>
      </c>
      <c r="B9" s="511">
        <v>8</v>
      </c>
      <c r="C9" s="511">
        <v>7</v>
      </c>
      <c r="D9" s="511">
        <v>6</v>
      </c>
      <c r="E9" s="511">
        <v>6</v>
      </c>
      <c r="F9" s="511">
        <v>6</v>
      </c>
      <c r="G9" s="511">
        <v>6</v>
      </c>
      <c r="H9" s="511">
        <v>6</v>
      </c>
      <c r="I9" s="511">
        <v>6</v>
      </c>
      <c r="J9" s="511">
        <v>6</v>
      </c>
      <c r="K9" s="511">
        <v>4</v>
      </c>
      <c r="L9" s="511">
        <v>4</v>
      </c>
      <c r="M9" s="226">
        <v>3</v>
      </c>
      <c r="N9" s="36"/>
    </row>
    <row r="10" spans="1:14">
      <c r="A10" s="234" t="s">
        <v>923</v>
      </c>
      <c r="B10" s="574">
        <v>4</v>
      </c>
      <c r="C10" s="574">
        <v>5</v>
      </c>
      <c r="D10" s="574">
        <v>5</v>
      </c>
      <c r="E10" s="574">
        <v>5</v>
      </c>
      <c r="F10" s="574">
        <v>5</v>
      </c>
      <c r="G10" s="574">
        <v>4</v>
      </c>
      <c r="H10" s="574">
        <v>4</v>
      </c>
      <c r="I10" s="574">
        <v>4</v>
      </c>
      <c r="J10" s="574">
        <v>4</v>
      </c>
      <c r="K10" s="574">
        <v>3</v>
      </c>
      <c r="L10" s="574">
        <v>3</v>
      </c>
      <c r="M10" s="234">
        <v>3</v>
      </c>
      <c r="N10" s="234"/>
    </row>
    <row r="11" spans="1:14">
      <c r="A11" s="234" t="s">
        <v>39</v>
      </c>
      <c r="B11" s="574">
        <v>0</v>
      </c>
      <c r="C11" s="574">
        <v>0</v>
      </c>
      <c r="D11" s="574">
        <v>0</v>
      </c>
      <c r="E11" s="574">
        <v>0</v>
      </c>
      <c r="F11" s="574">
        <v>0</v>
      </c>
      <c r="G11" s="574">
        <v>0</v>
      </c>
      <c r="H11" s="574">
        <v>0</v>
      </c>
      <c r="I11" s="574">
        <v>0</v>
      </c>
      <c r="J11" s="574">
        <v>0</v>
      </c>
      <c r="K11" s="574">
        <v>0</v>
      </c>
      <c r="L11" s="574">
        <v>0</v>
      </c>
      <c r="M11" s="234">
        <v>0</v>
      </c>
      <c r="N11" s="234"/>
    </row>
    <row r="12" spans="1:14">
      <c r="A12" s="234" t="s">
        <v>929</v>
      </c>
      <c r="B12" s="574">
        <v>2</v>
      </c>
      <c r="C12" s="574">
        <v>0</v>
      </c>
      <c r="D12" s="574">
        <v>0</v>
      </c>
      <c r="E12" s="574">
        <v>0</v>
      </c>
      <c r="F12" s="574">
        <v>0</v>
      </c>
      <c r="G12" s="574">
        <v>0</v>
      </c>
      <c r="H12" s="574">
        <v>0</v>
      </c>
      <c r="I12" s="574">
        <v>0</v>
      </c>
      <c r="J12" s="574">
        <v>0</v>
      </c>
      <c r="K12" s="574">
        <v>0</v>
      </c>
      <c r="L12" s="574">
        <v>0</v>
      </c>
      <c r="M12" s="234">
        <v>0</v>
      </c>
      <c r="N12" s="234"/>
    </row>
    <row r="13" spans="1:14">
      <c r="A13" s="234" t="s">
        <v>14</v>
      </c>
      <c r="B13" s="574">
        <v>0</v>
      </c>
      <c r="C13" s="574">
        <v>0</v>
      </c>
      <c r="D13" s="574">
        <v>0</v>
      </c>
      <c r="E13" s="574">
        <v>0</v>
      </c>
      <c r="F13" s="574">
        <v>0</v>
      </c>
      <c r="G13" s="574">
        <v>0</v>
      </c>
      <c r="H13" s="574">
        <v>0</v>
      </c>
      <c r="I13" s="574">
        <v>0</v>
      </c>
      <c r="J13" s="574">
        <v>0</v>
      </c>
      <c r="K13" s="574">
        <v>0</v>
      </c>
      <c r="L13" s="574">
        <v>0</v>
      </c>
      <c r="M13" s="234">
        <v>0</v>
      </c>
      <c r="N13" s="234"/>
    </row>
    <row r="14" spans="1:14">
      <c r="A14" s="234" t="s">
        <v>925</v>
      </c>
      <c r="B14" s="574">
        <v>1</v>
      </c>
      <c r="C14" s="574">
        <v>1</v>
      </c>
      <c r="D14" s="574">
        <v>1</v>
      </c>
      <c r="E14" s="574">
        <v>1</v>
      </c>
      <c r="F14" s="574">
        <v>1</v>
      </c>
      <c r="G14" s="574">
        <v>1</v>
      </c>
      <c r="H14" s="574">
        <v>1</v>
      </c>
      <c r="I14" s="574">
        <v>1</v>
      </c>
      <c r="J14" s="574">
        <v>1</v>
      </c>
      <c r="K14" s="574">
        <v>0</v>
      </c>
      <c r="L14" s="574">
        <v>0</v>
      </c>
      <c r="M14" s="234">
        <v>0</v>
      </c>
      <c r="N14" s="234"/>
    </row>
    <row r="15" spans="1:14">
      <c r="A15" s="234" t="s">
        <v>17</v>
      </c>
      <c r="B15" s="574">
        <v>1</v>
      </c>
      <c r="C15" s="574">
        <v>1</v>
      </c>
      <c r="D15" s="574">
        <v>0</v>
      </c>
      <c r="E15" s="574">
        <v>0</v>
      </c>
      <c r="F15" s="574">
        <v>0</v>
      </c>
      <c r="G15" s="574">
        <v>1</v>
      </c>
      <c r="H15" s="574">
        <v>1</v>
      </c>
      <c r="I15" s="574">
        <v>1</v>
      </c>
      <c r="J15" s="574">
        <v>1</v>
      </c>
      <c r="K15" s="574">
        <v>1</v>
      </c>
      <c r="L15" s="574">
        <v>1</v>
      </c>
      <c r="M15" s="234">
        <v>0</v>
      </c>
      <c r="N15" s="234"/>
    </row>
    <row r="16" spans="1:14">
      <c r="A16" s="204"/>
      <c r="B16" s="302"/>
      <c r="C16" s="302"/>
      <c r="D16" s="302"/>
      <c r="E16" s="302"/>
      <c r="F16" s="302"/>
      <c r="G16" s="302"/>
      <c r="H16" s="302"/>
      <c r="I16" s="302"/>
      <c r="J16" s="302"/>
      <c r="K16" s="302"/>
      <c r="L16" s="302"/>
      <c r="M16" s="302"/>
      <c r="N16" s="302"/>
    </row>
    <row r="17" spans="1:14">
      <c r="A17" s="621" t="s">
        <v>799</v>
      </c>
      <c r="B17" s="622"/>
      <c r="C17" s="622"/>
      <c r="D17" s="622"/>
      <c r="E17" s="622"/>
      <c r="F17" s="622"/>
      <c r="G17" s="622"/>
      <c r="H17" s="622"/>
      <c r="I17" s="622"/>
      <c r="J17" s="622"/>
      <c r="K17" s="622"/>
      <c r="L17" s="622"/>
      <c r="M17" s="622"/>
      <c r="N17" s="623"/>
    </row>
    <row r="18" spans="1:14" ht="17.25">
      <c r="A18" s="247"/>
      <c r="B18" s="301" t="s">
        <v>797</v>
      </c>
      <c r="C18" s="247">
        <v>2009</v>
      </c>
      <c r="D18" s="247">
        <v>2010</v>
      </c>
      <c r="E18" s="247">
        <v>2011</v>
      </c>
      <c r="F18" s="247">
        <v>2012</v>
      </c>
      <c r="G18" s="247">
        <v>2013</v>
      </c>
      <c r="H18" s="247">
        <v>2014</v>
      </c>
      <c r="I18" s="247">
        <v>2015</v>
      </c>
      <c r="J18" s="247">
        <v>2016</v>
      </c>
      <c r="K18" s="247">
        <v>2017</v>
      </c>
      <c r="L18" s="247">
        <v>2018</v>
      </c>
      <c r="M18" s="247">
        <v>2019</v>
      </c>
      <c r="N18" s="247" t="s">
        <v>838</v>
      </c>
    </row>
    <row r="19" spans="1:14">
      <c r="A19" s="226" t="s">
        <v>38</v>
      </c>
      <c r="B19" s="565">
        <v>0.186</v>
      </c>
      <c r="C19" s="565">
        <v>0.16300000000000001</v>
      </c>
      <c r="D19" s="565">
        <v>0.14000000000000001</v>
      </c>
      <c r="E19" s="565">
        <v>0.14000000000000001</v>
      </c>
      <c r="F19" s="565">
        <v>0.13953488372093023</v>
      </c>
      <c r="G19" s="565">
        <v>0.13953488372093023</v>
      </c>
      <c r="H19" s="565">
        <v>0.13</v>
      </c>
      <c r="I19" s="565">
        <v>0.13</v>
      </c>
      <c r="J19" s="565">
        <v>0.13</v>
      </c>
      <c r="K19" s="565">
        <v>0.09</v>
      </c>
      <c r="L19" s="565">
        <v>0.09</v>
      </c>
      <c r="M19" s="286">
        <v>6.4000000000000001E-2</v>
      </c>
      <c r="N19" s="36"/>
    </row>
    <row r="20" spans="1:14">
      <c r="A20" s="234" t="s">
        <v>923</v>
      </c>
      <c r="B20" s="537">
        <v>0.2857142857142857</v>
      </c>
      <c r="C20" s="537">
        <v>0.37071428571428572</v>
      </c>
      <c r="D20" s="537">
        <v>0.37071428571428572</v>
      </c>
      <c r="E20" s="537">
        <v>0.37071428571428572</v>
      </c>
      <c r="F20" s="537">
        <v>0.36904761904761901</v>
      </c>
      <c r="G20" s="537">
        <v>0.29761904761904762</v>
      </c>
      <c r="H20" s="537">
        <v>0.29799999999999999</v>
      </c>
      <c r="I20" s="537">
        <v>0.29799999999999999</v>
      </c>
      <c r="J20" s="537">
        <v>0.29799999999999999</v>
      </c>
      <c r="K20" s="537">
        <v>0.22999999999999998</v>
      </c>
      <c r="L20" s="537">
        <v>0.22649999999999998</v>
      </c>
      <c r="M20" s="287">
        <v>0.23100000000000001</v>
      </c>
      <c r="N20" s="234"/>
    </row>
    <row r="21" spans="1:14">
      <c r="A21" s="234" t="s">
        <v>39</v>
      </c>
      <c r="B21" s="537">
        <v>0</v>
      </c>
      <c r="C21" s="537">
        <v>0</v>
      </c>
      <c r="D21" s="537">
        <v>0</v>
      </c>
      <c r="E21" s="537">
        <v>0</v>
      </c>
      <c r="F21" s="537">
        <v>0</v>
      </c>
      <c r="G21" s="537">
        <v>0</v>
      </c>
      <c r="H21" s="537">
        <v>0</v>
      </c>
      <c r="I21" s="537">
        <v>0</v>
      </c>
      <c r="J21" s="537">
        <v>0</v>
      </c>
      <c r="K21" s="537">
        <v>0</v>
      </c>
      <c r="L21" s="537">
        <v>0</v>
      </c>
      <c r="M21" s="287">
        <v>0</v>
      </c>
      <c r="N21" s="234"/>
    </row>
    <row r="22" spans="1:14">
      <c r="A22" s="234" t="s">
        <v>924</v>
      </c>
      <c r="B22" s="537">
        <v>0.185</v>
      </c>
      <c r="C22" s="537">
        <v>0</v>
      </c>
      <c r="D22" s="537">
        <v>0</v>
      </c>
      <c r="E22" s="537">
        <v>0</v>
      </c>
      <c r="F22" s="537">
        <v>0</v>
      </c>
      <c r="G22" s="537">
        <v>0</v>
      </c>
      <c r="H22" s="537">
        <v>0</v>
      </c>
      <c r="I22" s="537">
        <v>0</v>
      </c>
      <c r="J22" s="537">
        <v>0</v>
      </c>
      <c r="K22" s="537">
        <v>0</v>
      </c>
      <c r="L22" s="537">
        <v>0</v>
      </c>
      <c r="M22" s="287">
        <v>0</v>
      </c>
      <c r="N22" s="234"/>
    </row>
    <row r="23" spans="1:14">
      <c r="A23" s="234" t="s">
        <v>14</v>
      </c>
      <c r="B23" s="537">
        <v>0</v>
      </c>
      <c r="C23" s="537">
        <v>0</v>
      </c>
      <c r="D23" s="537">
        <v>0</v>
      </c>
      <c r="E23" s="537">
        <v>0</v>
      </c>
      <c r="F23" s="537">
        <v>0</v>
      </c>
      <c r="G23" s="537">
        <v>0</v>
      </c>
      <c r="H23" s="537">
        <v>0</v>
      </c>
      <c r="I23" s="537">
        <v>0</v>
      </c>
      <c r="J23" s="537">
        <v>0</v>
      </c>
      <c r="K23" s="537">
        <v>0</v>
      </c>
      <c r="L23" s="537">
        <v>0</v>
      </c>
      <c r="M23" s="287">
        <v>0</v>
      </c>
      <c r="N23" s="234"/>
    </row>
    <row r="24" spans="1:14">
      <c r="A24" s="234" t="s">
        <v>925</v>
      </c>
      <c r="B24" s="537">
        <v>8.3500000000000005E-2</v>
      </c>
      <c r="C24" s="537">
        <v>8.3500000000000005E-2</v>
      </c>
      <c r="D24" s="537">
        <v>8.3500000000000005E-2</v>
      </c>
      <c r="E24" s="537">
        <v>8.3500000000000005E-2</v>
      </c>
      <c r="F24" s="537">
        <v>8.3333333333333329E-2</v>
      </c>
      <c r="G24" s="537">
        <v>8.3333333333333329E-2</v>
      </c>
      <c r="H24" s="537">
        <v>8.3500000000000005E-2</v>
      </c>
      <c r="I24" s="537">
        <v>8.3500000000000005E-2</v>
      </c>
      <c r="J24" s="537">
        <v>8.3500000000000005E-2</v>
      </c>
      <c r="K24" s="537">
        <v>0</v>
      </c>
      <c r="L24" s="537">
        <v>0</v>
      </c>
      <c r="M24" s="287">
        <v>0</v>
      </c>
      <c r="N24" s="234"/>
    </row>
    <row r="25" spans="1:14">
      <c r="A25" s="234" t="s">
        <v>17</v>
      </c>
      <c r="B25" s="537">
        <v>0.125</v>
      </c>
      <c r="C25" s="537">
        <v>0.125</v>
      </c>
      <c r="D25" s="537">
        <v>0</v>
      </c>
      <c r="E25" s="537">
        <v>0</v>
      </c>
      <c r="F25" s="537">
        <v>0</v>
      </c>
      <c r="G25" s="537">
        <v>0.125</v>
      </c>
      <c r="H25" s="537">
        <v>0.1</v>
      </c>
      <c r="I25" s="537">
        <v>0.1</v>
      </c>
      <c r="J25" s="537">
        <v>0.1</v>
      </c>
      <c r="K25" s="537">
        <v>0.1</v>
      </c>
      <c r="L25" s="537">
        <v>0.1</v>
      </c>
      <c r="M25" s="287">
        <v>0</v>
      </c>
      <c r="N25" s="234"/>
    </row>
    <row r="26" spans="1:14">
      <c r="A26" s="204"/>
      <c r="B26" s="303"/>
      <c r="C26" s="303"/>
      <c r="D26" s="303"/>
      <c r="E26" s="303"/>
      <c r="F26" s="303"/>
      <c r="G26" s="303"/>
      <c r="H26" s="303"/>
      <c r="I26" s="303"/>
      <c r="J26" s="303"/>
      <c r="K26" s="303"/>
      <c r="L26" s="303"/>
      <c r="M26" s="305"/>
      <c r="N26" s="302"/>
    </row>
    <row r="27" spans="1:14">
      <c r="A27" s="621" t="s">
        <v>783</v>
      </c>
      <c r="B27" s="622"/>
      <c r="C27" s="622"/>
      <c r="D27" s="622"/>
      <c r="E27" s="622"/>
      <c r="F27" s="622"/>
      <c r="G27" s="622"/>
      <c r="H27" s="622"/>
      <c r="I27" s="622"/>
      <c r="J27" s="622"/>
      <c r="K27" s="622"/>
      <c r="L27" s="622"/>
      <c r="M27" s="622"/>
      <c r="N27" s="623"/>
    </row>
    <row r="28" spans="1:14">
      <c r="A28" s="247"/>
      <c r="B28" s="247">
        <v>2008</v>
      </c>
      <c r="C28" s="247">
        <v>2009</v>
      </c>
      <c r="D28" s="247">
        <v>2010</v>
      </c>
      <c r="E28" s="247">
        <v>2011</v>
      </c>
      <c r="F28" s="247">
        <v>2012</v>
      </c>
      <c r="G28" s="247">
        <v>2013</v>
      </c>
      <c r="H28" s="247">
        <v>2014</v>
      </c>
      <c r="I28" s="247">
        <v>2015</v>
      </c>
      <c r="J28" s="247">
        <v>2016</v>
      </c>
      <c r="K28" s="247">
        <v>2017</v>
      </c>
      <c r="L28" s="247">
        <v>2018</v>
      </c>
      <c r="M28" s="247">
        <v>2019</v>
      </c>
      <c r="N28" s="247" t="s">
        <v>838</v>
      </c>
    </row>
    <row r="29" spans="1:14">
      <c r="A29" s="226" t="s">
        <v>38</v>
      </c>
      <c r="B29" s="565">
        <v>1</v>
      </c>
      <c r="C29" s="565">
        <v>1</v>
      </c>
      <c r="D29" s="565">
        <v>1</v>
      </c>
      <c r="E29" s="565">
        <v>1</v>
      </c>
      <c r="F29" s="565">
        <v>1</v>
      </c>
      <c r="G29" s="565">
        <v>1</v>
      </c>
      <c r="H29" s="565">
        <v>1</v>
      </c>
      <c r="I29" s="565">
        <v>1</v>
      </c>
      <c r="J29" s="565">
        <v>1</v>
      </c>
      <c r="K29" s="565">
        <v>1</v>
      </c>
      <c r="L29" s="565">
        <v>1</v>
      </c>
      <c r="M29" s="219">
        <v>1</v>
      </c>
      <c r="N29" s="234"/>
    </row>
    <row r="30" spans="1:14">
      <c r="A30" s="234" t="s">
        <v>923</v>
      </c>
      <c r="B30" s="537">
        <v>0.5</v>
      </c>
      <c r="C30" s="537">
        <v>0.71428571428571419</v>
      </c>
      <c r="D30" s="537">
        <v>0.83333333333333326</v>
      </c>
      <c r="E30" s="537">
        <v>0.83333333333333326</v>
      </c>
      <c r="F30" s="537">
        <v>0.83333333333333326</v>
      </c>
      <c r="G30" s="537">
        <v>0.66666666666666663</v>
      </c>
      <c r="H30" s="537">
        <v>0.66666666666666663</v>
      </c>
      <c r="I30" s="537">
        <v>0.66666666666666663</v>
      </c>
      <c r="J30" s="537">
        <v>0.66666666666666663</v>
      </c>
      <c r="K30" s="537">
        <v>0.75</v>
      </c>
      <c r="L30" s="537">
        <v>0.75</v>
      </c>
      <c r="M30" s="207">
        <v>1</v>
      </c>
      <c r="N30" s="234"/>
    </row>
    <row r="31" spans="1:14">
      <c r="A31" s="234" t="s">
        <v>10</v>
      </c>
      <c r="B31" s="537">
        <v>0</v>
      </c>
      <c r="C31" s="537">
        <v>0</v>
      </c>
      <c r="D31" s="537">
        <v>0</v>
      </c>
      <c r="E31" s="537">
        <v>0</v>
      </c>
      <c r="F31" s="537">
        <v>0</v>
      </c>
      <c r="G31" s="537">
        <v>0</v>
      </c>
      <c r="H31" s="537">
        <v>0</v>
      </c>
      <c r="I31" s="537">
        <v>0</v>
      </c>
      <c r="J31" s="537">
        <v>0</v>
      </c>
      <c r="K31" s="537">
        <v>0</v>
      </c>
      <c r="L31" s="537">
        <v>0</v>
      </c>
      <c r="M31" s="207">
        <v>0</v>
      </c>
      <c r="N31" s="234"/>
    </row>
    <row r="32" spans="1:14">
      <c r="A32" s="234" t="s">
        <v>929</v>
      </c>
      <c r="B32" s="537">
        <v>0.25</v>
      </c>
      <c r="C32" s="537">
        <v>0</v>
      </c>
      <c r="D32" s="537">
        <v>0</v>
      </c>
      <c r="E32" s="537">
        <v>0</v>
      </c>
      <c r="F32" s="537">
        <v>0</v>
      </c>
      <c r="G32" s="537">
        <v>0</v>
      </c>
      <c r="H32" s="537">
        <v>0</v>
      </c>
      <c r="I32" s="537">
        <v>0</v>
      </c>
      <c r="J32" s="537">
        <v>0</v>
      </c>
      <c r="K32" s="537">
        <v>0</v>
      </c>
      <c r="L32" s="537">
        <v>0</v>
      </c>
      <c r="M32" s="207">
        <v>0</v>
      </c>
      <c r="N32" s="234"/>
    </row>
    <row r="33" spans="1:14">
      <c r="A33" s="234" t="s">
        <v>14</v>
      </c>
      <c r="B33" s="537">
        <v>0</v>
      </c>
      <c r="C33" s="537">
        <v>0</v>
      </c>
      <c r="D33" s="537">
        <v>0</v>
      </c>
      <c r="E33" s="537">
        <v>0</v>
      </c>
      <c r="F33" s="537">
        <v>0</v>
      </c>
      <c r="G33" s="537">
        <v>0</v>
      </c>
      <c r="H33" s="537">
        <v>0</v>
      </c>
      <c r="I33" s="537">
        <v>0</v>
      </c>
      <c r="J33" s="537">
        <v>0</v>
      </c>
      <c r="K33" s="537">
        <v>0</v>
      </c>
      <c r="L33" s="537">
        <v>0</v>
      </c>
      <c r="M33" s="207">
        <v>0</v>
      </c>
      <c r="N33" s="234"/>
    </row>
    <row r="34" spans="1:14">
      <c r="A34" s="234" t="s">
        <v>930</v>
      </c>
      <c r="B34" s="537">
        <v>0.125</v>
      </c>
      <c r="C34" s="537">
        <v>0.14285714285714285</v>
      </c>
      <c r="D34" s="537">
        <v>0.16666666666666666</v>
      </c>
      <c r="E34" s="537">
        <v>0.16666666666666666</v>
      </c>
      <c r="F34" s="537">
        <v>0.16666666666666666</v>
      </c>
      <c r="G34" s="537">
        <v>0.16666666666666666</v>
      </c>
      <c r="H34" s="537">
        <v>0.16666666666666666</v>
      </c>
      <c r="I34" s="537">
        <v>0.16666666666666666</v>
      </c>
      <c r="J34" s="537">
        <v>0.16666666666666666</v>
      </c>
      <c r="K34" s="537">
        <v>0</v>
      </c>
      <c r="L34" s="537">
        <v>0</v>
      </c>
      <c r="M34" s="207">
        <v>0</v>
      </c>
      <c r="N34" s="234"/>
    </row>
    <row r="35" spans="1:14">
      <c r="A35" s="234" t="s">
        <v>17</v>
      </c>
      <c r="B35" s="537">
        <v>0.125</v>
      </c>
      <c r="C35" s="537">
        <v>0.14285714285714285</v>
      </c>
      <c r="D35" s="537">
        <v>0</v>
      </c>
      <c r="E35" s="537">
        <v>0</v>
      </c>
      <c r="F35" s="537">
        <v>0</v>
      </c>
      <c r="G35" s="537">
        <v>0.16666666666666666</v>
      </c>
      <c r="H35" s="537">
        <v>0.16666666666666666</v>
      </c>
      <c r="I35" s="537">
        <v>0.16666666666666666</v>
      </c>
      <c r="J35" s="537">
        <v>0.16666666666666666</v>
      </c>
      <c r="K35" s="537">
        <v>0.25</v>
      </c>
      <c r="L35" s="537">
        <v>0.25</v>
      </c>
      <c r="M35" s="207">
        <v>0</v>
      </c>
      <c r="N35" s="234"/>
    </row>
    <row r="36" spans="1:14">
      <c r="A36" s="35" t="s">
        <v>803</v>
      </c>
    </row>
    <row r="37" spans="1:14">
      <c r="A37" s="238" t="s">
        <v>646</v>
      </c>
      <c r="B37" s="468"/>
      <c r="C37" s="468"/>
      <c r="D37" s="468"/>
      <c r="E37" s="468"/>
      <c r="F37" s="468"/>
      <c r="G37" s="468"/>
      <c r="H37" s="468"/>
      <c r="I37" s="468"/>
      <c r="J37" s="468"/>
      <c r="K37" s="468"/>
      <c r="L37" s="468"/>
      <c r="M37" s="468"/>
    </row>
    <row r="39" spans="1:14" s="363" customFormat="1"/>
    <row r="41" spans="1:14">
      <c r="A41" s="471"/>
      <c r="B41" s="609" t="s">
        <v>1021</v>
      </c>
      <c r="C41" s="610"/>
      <c r="D41" s="610"/>
      <c r="E41" s="610"/>
      <c r="F41" s="610"/>
      <c r="G41" s="610"/>
      <c r="H41" s="610"/>
      <c r="I41" s="610"/>
      <c r="J41" s="610"/>
      <c r="K41" s="610"/>
      <c r="L41" s="611"/>
    </row>
    <row r="42" spans="1:14">
      <c r="A42" s="471"/>
      <c r="B42" s="471">
        <v>2008</v>
      </c>
      <c r="C42" s="471">
        <v>2009</v>
      </c>
      <c r="D42" s="471">
        <v>2010</v>
      </c>
      <c r="E42" s="471">
        <v>2011</v>
      </c>
      <c r="F42" s="471">
        <v>2012</v>
      </c>
      <c r="G42" s="471">
        <v>2013</v>
      </c>
      <c r="H42" s="471">
        <v>2014</v>
      </c>
      <c r="I42" s="471">
        <v>2015</v>
      </c>
      <c r="J42" s="471">
        <v>2016</v>
      </c>
      <c r="K42" s="471">
        <v>2017</v>
      </c>
      <c r="L42" s="471">
        <v>2018</v>
      </c>
    </row>
    <row r="43" spans="1:14">
      <c r="A43" s="469" t="s">
        <v>38</v>
      </c>
      <c r="B43" s="574">
        <v>8</v>
      </c>
      <c r="C43" s="574">
        <v>7</v>
      </c>
      <c r="D43" s="574">
        <v>6</v>
      </c>
      <c r="E43" s="574">
        <v>6</v>
      </c>
      <c r="F43" s="574">
        <v>6</v>
      </c>
      <c r="G43" s="574">
        <v>6</v>
      </c>
      <c r="H43" s="574">
        <v>6</v>
      </c>
      <c r="I43" s="574">
        <v>6</v>
      </c>
      <c r="J43" s="574">
        <v>6</v>
      </c>
      <c r="K43" s="574">
        <v>4</v>
      </c>
      <c r="L43" s="511">
        <v>4</v>
      </c>
    </row>
    <row r="44" spans="1:14">
      <c r="A44" s="469" t="s">
        <v>9</v>
      </c>
      <c r="B44" s="574">
        <v>0</v>
      </c>
      <c r="C44" s="574">
        <v>1</v>
      </c>
      <c r="D44" s="574">
        <v>1</v>
      </c>
      <c r="E44" s="574">
        <v>1</v>
      </c>
      <c r="F44" s="574">
        <v>1</v>
      </c>
      <c r="G44" s="574">
        <v>1</v>
      </c>
      <c r="H44" s="574">
        <v>1</v>
      </c>
      <c r="I44" s="574">
        <v>1</v>
      </c>
      <c r="J44" s="574">
        <v>1</v>
      </c>
      <c r="K44" s="574">
        <v>1</v>
      </c>
      <c r="L44" s="574">
        <v>1</v>
      </c>
    </row>
    <row r="45" spans="1:14">
      <c r="A45" s="469" t="s">
        <v>39</v>
      </c>
      <c r="B45" s="574">
        <v>0</v>
      </c>
      <c r="C45" s="574">
        <v>0</v>
      </c>
      <c r="D45" s="574">
        <v>0</v>
      </c>
      <c r="E45" s="574">
        <v>0</v>
      </c>
      <c r="F45" s="574">
        <v>0</v>
      </c>
      <c r="G45" s="574">
        <v>0</v>
      </c>
      <c r="H45" s="574">
        <v>0</v>
      </c>
      <c r="I45" s="574">
        <v>0</v>
      </c>
      <c r="J45" s="574">
        <v>0</v>
      </c>
      <c r="K45" s="574">
        <v>0</v>
      </c>
      <c r="L45" s="574">
        <v>0</v>
      </c>
    </row>
    <row r="46" spans="1:14">
      <c r="A46" s="469" t="s">
        <v>1020</v>
      </c>
      <c r="B46" s="574">
        <v>4</v>
      </c>
      <c r="C46" s="574">
        <v>4</v>
      </c>
      <c r="D46" s="574">
        <v>4</v>
      </c>
      <c r="E46" s="574">
        <v>4</v>
      </c>
      <c r="F46" s="574">
        <v>4</v>
      </c>
      <c r="G46" s="574">
        <v>3</v>
      </c>
      <c r="H46" s="574">
        <v>3</v>
      </c>
      <c r="I46" s="574">
        <v>3</v>
      </c>
      <c r="J46" s="574">
        <v>3</v>
      </c>
      <c r="K46" s="574">
        <v>2</v>
      </c>
      <c r="L46" s="574">
        <v>2</v>
      </c>
    </row>
    <row r="47" spans="1:14">
      <c r="A47" s="469" t="s">
        <v>12</v>
      </c>
      <c r="B47" s="574">
        <v>1</v>
      </c>
      <c r="C47" s="574">
        <v>0</v>
      </c>
      <c r="D47" s="574">
        <v>0</v>
      </c>
      <c r="E47" s="574">
        <v>0</v>
      </c>
      <c r="F47" s="574">
        <v>0</v>
      </c>
      <c r="G47" s="574">
        <v>0</v>
      </c>
      <c r="H47" s="574">
        <v>0</v>
      </c>
      <c r="I47" s="574">
        <v>0</v>
      </c>
      <c r="J47" s="574">
        <v>0</v>
      </c>
      <c r="K47" s="574">
        <v>0</v>
      </c>
      <c r="L47" s="574">
        <v>0</v>
      </c>
    </row>
    <row r="48" spans="1:14">
      <c r="A48" s="469" t="s">
        <v>13</v>
      </c>
      <c r="B48" s="574">
        <v>1</v>
      </c>
      <c r="C48" s="574">
        <v>0</v>
      </c>
      <c r="D48" s="574">
        <v>0</v>
      </c>
      <c r="E48" s="574">
        <v>0</v>
      </c>
      <c r="F48" s="574">
        <v>0</v>
      </c>
      <c r="G48" s="574">
        <v>0</v>
      </c>
      <c r="H48" s="574">
        <v>0</v>
      </c>
      <c r="I48" s="574">
        <v>0</v>
      </c>
      <c r="J48" s="574">
        <v>0</v>
      </c>
      <c r="K48" s="574">
        <v>0</v>
      </c>
      <c r="L48" s="574">
        <v>0</v>
      </c>
    </row>
    <row r="49" spans="1:12">
      <c r="A49" s="469" t="s">
        <v>14</v>
      </c>
      <c r="B49" s="574">
        <v>0</v>
      </c>
      <c r="C49" s="574">
        <v>0</v>
      </c>
      <c r="D49" s="574">
        <v>0</v>
      </c>
      <c r="E49" s="574">
        <v>0</v>
      </c>
      <c r="F49" s="574">
        <v>0</v>
      </c>
      <c r="G49" s="574">
        <v>0</v>
      </c>
      <c r="H49" s="574">
        <v>0</v>
      </c>
      <c r="I49" s="574">
        <v>0</v>
      </c>
      <c r="J49" s="574">
        <v>0</v>
      </c>
      <c r="K49" s="574">
        <v>0</v>
      </c>
      <c r="L49" s="574">
        <v>0</v>
      </c>
    </row>
    <row r="50" spans="1:12">
      <c r="A50" s="469" t="s">
        <v>15</v>
      </c>
      <c r="B50" s="574">
        <v>0</v>
      </c>
      <c r="C50" s="574">
        <v>0</v>
      </c>
      <c r="D50" s="574">
        <v>0</v>
      </c>
      <c r="E50" s="574">
        <v>0</v>
      </c>
      <c r="F50" s="574">
        <v>0</v>
      </c>
      <c r="G50" s="574">
        <v>0</v>
      </c>
      <c r="H50" s="574">
        <v>0</v>
      </c>
      <c r="I50" s="574">
        <v>0</v>
      </c>
      <c r="J50" s="574">
        <v>0</v>
      </c>
      <c r="K50" s="574">
        <v>0</v>
      </c>
      <c r="L50" s="574">
        <v>0</v>
      </c>
    </row>
    <row r="51" spans="1:12">
      <c r="A51" s="469" t="s">
        <v>16</v>
      </c>
      <c r="B51" s="574">
        <v>1</v>
      </c>
      <c r="C51" s="574">
        <v>1</v>
      </c>
      <c r="D51" s="574">
        <v>1</v>
      </c>
      <c r="E51" s="574">
        <v>1</v>
      </c>
      <c r="F51" s="574">
        <v>1</v>
      </c>
      <c r="G51" s="574">
        <v>1</v>
      </c>
      <c r="H51" s="574">
        <v>1</v>
      </c>
      <c r="I51" s="574">
        <v>1</v>
      </c>
      <c r="J51" s="574">
        <v>1</v>
      </c>
      <c r="K51" s="574">
        <v>0</v>
      </c>
      <c r="L51" s="574">
        <v>0</v>
      </c>
    </row>
    <row r="52" spans="1:12">
      <c r="A52" s="469" t="s">
        <v>17</v>
      </c>
      <c r="B52" s="574">
        <v>1</v>
      </c>
      <c r="C52" s="574">
        <v>1</v>
      </c>
      <c r="D52" s="574">
        <v>0</v>
      </c>
      <c r="E52" s="574">
        <v>0</v>
      </c>
      <c r="F52" s="574">
        <v>0</v>
      </c>
      <c r="G52" s="574">
        <v>1</v>
      </c>
      <c r="H52" s="574">
        <v>1</v>
      </c>
      <c r="I52" s="574">
        <v>1</v>
      </c>
      <c r="J52" s="574">
        <v>1</v>
      </c>
      <c r="K52" s="574">
        <v>1</v>
      </c>
      <c r="L52" s="574">
        <v>1</v>
      </c>
    </row>
    <row r="53" spans="1:12">
      <c r="A53" s="471"/>
      <c r="B53" s="609" t="s">
        <v>1022</v>
      </c>
      <c r="C53" s="610"/>
      <c r="D53" s="610"/>
      <c r="E53" s="610"/>
      <c r="F53" s="610"/>
      <c r="G53" s="610"/>
      <c r="H53" s="610"/>
      <c r="I53" s="610"/>
      <c r="J53" s="610"/>
      <c r="K53" s="610"/>
      <c r="L53" s="611"/>
    </row>
    <row r="54" spans="1:12" ht="17.25">
      <c r="A54" s="471"/>
      <c r="B54" s="301" t="s">
        <v>797</v>
      </c>
      <c r="C54" s="471">
        <v>2009</v>
      </c>
      <c r="D54" s="471">
        <v>2010</v>
      </c>
      <c r="E54" s="471">
        <v>2011</v>
      </c>
      <c r="F54" s="471">
        <v>2012</v>
      </c>
      <c r="G54" s="471">
        <v>2013</v>
      </c>
      <c r="H54" s="471">
        <v>2014</v>
      </c>
      <c r="I54" s="471">
        <v>2015</v>
      </c>
      <c r="J54" s="471">
        <v>2016</v>
      </c>
      <c r="K54" s="471">
        <v>2017</v>
      </c>
      <c r="L54" s="471">
        <v>2018</v>
      </c>
    </row>
    <row r="55" spans="1:12">
      <c r="A55" s="470" t="s">
        <v>38</v>
      </c>
      <c r="B55" s="565">
        <v>0.186</v>
      </c>
      <c r="C55" s="565">
        <v>0.16300000000000001</v>
      </c>
      <c r="D55" s="565">
        <v>0.14000000000000001</v>
      </c>
      <c r="E55" s="565">
        <v>0.14000000000000001</v>
      </c>
      <c r="F55" s="565">
        <v>0.13953488372093023</v>
      </c>
      <c r="G55" s="565">
        <v>0.13953488372093023</v>
      </c>
      <c r="H55" s="565">
        <v>0.13</v>
      </c>
      <c r="I55" s="565">
        <v>0.13</v>
      </c>
      <c r="J55" s="565">
        <v>0.13</v>
      </c>
      <c r="K55" s="565">
        <v>0.09</v>
      </c>
      <c r="L55" s="565">
        <v>8.5000000000000006E-2</v>
      </c>
    </row>
    <row r="56" spans="1:12">
      <c r="A56" s="469" t="s">
        <v>9</v>
      </c>
      <c r="B56" s="537">
        <v>0</v>
      </c>
      <c r="C56" s="537">
        <v>0.17</v>
      </c>
      <c r="D56" s="537">
        <v>0.17</v>
      </c>
      <c r="E56" s="537">
        <v>0.17</v>
      </c>
      <c r="F56" s="537">
        <v>0.16666666666666666</v>
      </c>
      <c r="G56" s="537">
        <v>0.16666666666666666</v>
      </c>
      <c r="H56" s="537">
        <v>0.16700000000000001</v>
      </c>
      <c r="I56" s="537">
        <v>0.16700000000000001</v>
      </c>
      <c r="J56" s="537">
        <v>0.16700000000000001</v>
      </c>
      <c r="K56" s="537">
        <v>0.17</v>
      </c>
      <c r="L56" s="537">
        <v>0.16700000000000001</v>
      </c>
    </row>
    <row r="57" spans="1:12">
      <c r="A57" s="469" t="s">
        <v>39</v>
      </c>
      <c r="B57" s="537">
        <v>0</v>
      </c>
      <c r="C57" s="537">
        <v>0</v>
      </c>
      <c r="D57" s="537">
        <v>0</v>
      </c>
      <c r="E57" s="537">
        <v>0</v>
      </c>
      <c r="F57" s="537">
        <v>0</v>
      </c>
      <c r="G57" s="537">
        <v>0</v>
      </c>
      <c r="H57" s="537">
        <v>0</v>
      </c>
      <c r="I57" s="537">
        <v>0</v>
      </c>
      <c r="J57" s="537">
        <v>0</v>
      </c>
      <c r="K57" s="537">
        <v>0</v>
      </c>
      <c r="L57" s="537">
        <v>0</v>
      </c>
    </row>
    <row r="58" spans="1:12">
      <c r="A58" s="469" t="s">
        <v>1020</v>
      </c>
      <c r="B58" s="537">
        <v>0.5714285714285714</v>
      </c>
      <c r="C58" s="537">
        <v>0.5714285714285714</v>
      </c>
      <c r="D58" s="537">
        <v>0.5714285714285714</v>
      </c>
      <c r="E58" s="537">
        <v>0.5714285714285714</v>
      </c>
      <c r="F58" s="537">
        <v>0.5714285714285714</v>
      </c>
      <c r="G58" s="537">
        <v>0.42857142857142855</v>
      </c>
      <c r="H58" s="537">
        <v>0.42899999999999999</v>
      </c>
      <c r="I58" s="537">
        <v>0.42899999999999999</v>
      </c>
      <c r="J58" s="537">
        <v>0.42899999999999999</v>
      </c>
      <c r="K58" s="537">
        <v>0.28999999999999998</v>
      </c>
      <c r="L58" s="537">
        <v>0.28599999999999998</v>
      </c>
    </row>
    <row r="59" spans="1:12">
      <c r="A59" s="469" t="s">
        <v>12</v>
      </c>
      <c r="B59" s="537">
        <v>0.17</v>
      </c>
      <c r="C59" s="537">
        <v>0</v>
      </c>
      <c r="D59" s="537">
        <v>0</v>
      </c>
      <c r="E59" s="537">
        <v>0</v>
      </c>
      <c r="F59" s="537">
        <v>0</v>
      </c>
      <c r="G59" s="537">
        <v>0</v>
      </c>
      <c r="H59" s="537">
        <v>0</v>
      </c>
      <c r="I59" s="537">
        <v>0</v>
      </c>
      <c r="J59" s="537">
        <v>0</v>
      </c>
      <c r="K59" s="537">
        <v>0</v>
      </c>
      <c r="L59" s="537">
        <v>0</v>
      </c>
    </row>
    <row r="60" spans="1:12">
      <c r="A60" s="469" t="s">
        <v>13</v>
      </c>
      <c r="B60" s="537">
        <v>0.2</v>
      </c>
      <c r="C60" s="537">
        <v>0</v>
      </c>
      <c r="D60" s="537">
        <v>0</v>
      </c>
      <c r="E60" s="537">
        <v>0</v>
      </c>
      <c r="F60" s="537">
        <v>0</v>
      </c>
      <c r="G60" s="537">
        <v>0</v>
      </c>
      <c r="H60" s="537">
        <v>0</v>
      </c>
      <c r="I60" s="537">
        <v>0</v>
      </c>
      <c r="J60" s="537">
        <v>0</v>
      </c>
      <c r="K60" s="537">
        <v>0</v>
      </c>
      <c r="L60" s="537">
        <v>0</v>
      </c>
    </row>
    <row r="61" spans="1:12">
      <c r="A61" s="469" t="s">
        <v>14</v>
      </c>
      <c r="B61" s="537">
        <v>0</v>
      </c>
      <c r="C61" s="537">
        <v>0</v>
      </c>
      <c r="D61" s="537">
        <v>0</v>
      </c>
      <c r="E61" s="537">
        <v>0</v>
      </c>
      <c r="F61" s="537">
        <v>0</v>
      </c>
      <c r="G61" s="537">
        <v>0</v>
      </c>
      <c r="H61" s="537">
        <v>0</v>
      </c>
      <c r="I61" s="537">
        <v>0</v>
      </c>
      <c r="J61" s="537">
        <v>0</v>
      </c>
      <c r="K61" s="537">
        <v>0</v>
      </c>
      <c r="L61" s="537">
        <v>0</v>
      </c>
    </row>
    <row r="62" spans="1:12">
      <c r="A62" s="469" t="s">
        <v>15</v>
      </c>
      <c r="B62" s="537">
        <v>0</v>
      </c>
      <c r="C62" s="537">
        <v>0</v>
      </c>
      <c r="D62" s="537">
        <v>0</v>
      </c>
      <c r="E62" s="537">
        <v>0</v>
      </c>
      <c r="F62" s="537">
        <v>0</v>
      </c>
      <c r="G62" s="537">
        <v>0</v>
      </c>
      <c r="H62" s="537">
        <v>0</v>
      </c>
      <c r="I62" s="537">
        <v>0</v>
      </c>
      <c r="J62" s="537">
        <v>0</v>
      </c>
      <c r="K62" s="537">
        <v>0</v>
      </c>
      <c r="L62" s="537">
        <v>0</v>
      </c>
    </row>
    <row r="63" spans="1:12">
      <c r="A63" s="469" t="s">
        <v>16</v>
      </c>
      <c r="B63" s="537">
        <v>0.16700000000000001</v>
      </c>
      <c r="C63" s="537">
        <v>0.16700000000000001</v>
      </c>
      <c r="D63" s="537">
        <v>0.16700000000000001</v>
      </c>
      <c r="E63" s="537">
        <v>0.16700000000000001</v>
      </c>
      <c r="F63" s="537">
        <v>0.16666666666666666</v>
      </c>
      <c r="G63" s="537">
        <v>0.16666666666666666</v>
      </c>
      <c r="H63" s="537">
        <v>0.16700000000000001</v>
      </c>
      <c r="I63" s="537">
        <v>0.16700000000000001</v>
      </c>
      <c r="J63" s="537">
        <v>0.16700000000000001</v>
      </c>
      <c r="K63" s="537">
        <v>0</v>
      </c>
      <c r="L63" s="537">
        <v>0</v>
      </c>
    </row>
    <row r="64" spans="1:12">
      <c r="A64" s="469" t="s">
        <v>17</v>
      </c>
      <c r="B64" s="537">
        <v>0.125</v>
      </c>
      <c r="C64" s="537">
        <v>0.125</v>
      </c>
      <c r="D64" s="537">
        <v>0</v>
      </c>
      <c r="E64" s="537">
        <v>0</v>
      </c>
      <c r="F64" s="537">
        <v>0</v>
      </c>
      <c r="G64" s="537">
        <v>0.125</v>
      </c>
      <c r="H64" s="537">
        <v>0.1</v>
      </c>
      <c r="I64" s="537">
        <v>0.1</v>
      </c>
      <c r="J64" s="537">
        <v>0.1</v>
      </c>
      <c r="K64" s="537">
        <v>0.1</v>
      </c>
      <c r="L64" s="537">
        <v>0.1</v>
      </c>
    </row>
    <row r="65" spans="1:12">
      <c r="A65" s="471"/>
      <c r="B65" s="609" t="s">
        <v>1023</v>
      </c>
      <c r="C65" s="610"/>
      <c r="D65" s="610"/>
      <c r="E65" s="610"/>
      <c r="F65" s="610"/>
      <c r="G65" s="610"/>
      <c r="H65" s="610"/>
      <c r="I65" s="610"/>
      <c r="J65" s="610"/>
      <c r="K65" s="610"/>
      <c r="L65" s="611"/>
    </row>
    <row r="66" spans="1:12">
      <c r="A66" s="471"/>
      <c r="B66" s="471">
        <v>2008</v>
      </c>
      <c r="C66" s="471">
        <v>2009</v>
      </c>
      <c r="D66" s="471">
        <v>2010</v>
      </c>
      <c r="E66" s="471">
        <v>2011</v>
      </c>
      <c r="F66" s="471">
        <v>2012</v>
      </c>
      <c r="G66" s="471">
        <v>2013</v>
      </c>
      <c r="H66" s="471">
        <v>2014</v>
      </c>
      <c r="I66" s="471">
        <v>2015</v>
      </c>
      <c r="J66" s="471">
        <v>2016</v>
      </c>
      <c r="K66" s="471">
        <v>2017</v>
      </c>
      <c r="L66" s="471">
        <v>2018</v>
      </c>
    </row>
    <row r="67" spans="1:12">
      <c r="A67" s="470" t="s">
        <v>38</v>
      </c>
      <c r="B67" s="565">
        <v>1</v>
      </c>
      <c r="C67" s="565">
        <v>1</v>
      </c>
      <c r="D67" s="565">
        <v>1</v>
      </c>
      <c r="E67" s="565">
        <v>1</v>
      </c>
      <c r="F67" s="565">
        <v>1</v>
      </c>
      <c r="G67" s="565">
        <v>1</v>
      </c>
      <c r="H67" s="565">
        <v>1</v>
      </c>
      <c r="I67" s="565">
        <v>1</v>
      </c>
      <c r="J67" s="565">
        <v>1</v>
      </c>
      <c r="K67" s="565">
        <v>1</v>
      </c>
      <c r="L67" s="565">
        <v>1</v>
      </c>
    </row>
    <row r="68" spans="1:12">
      <c r="A68" s="469" t="s">
        <v>9</v>
      </c>
      <c r="B68" s="537">
        <v>0</v>
      </c>
      <c r="C68" s="537">
        <v>0.14285714285714285</v>
      </c>
      <c r="D68" s="537">
        <v>0.16666666666666666</v>
      </c>
      <c r="E68" s="537">
        <v>0.16666666666666666</v>
      </c>
      <c r="F68" s="537">
        <v>0.16666666666666666</v>
      </c>
      <c r="G68" s="537">
        <v>0.16666666666666666</v>
      </c>
      <c r="H68" s="537">
        <v>0.16666666666666666</v>
      </c>
      <c r="I68" s="537">
        <v>0.16666666666666666</v>
      </c>
      <c r="J68" s="537">
        <v>0.16666666666666666</v>
      </c>
      <c r="K68" s="537">
        <v>0.25</v>
      </c>
      <c r="L68" s="567">
        <v>0.25</v>
      </c>
    </row>
    <row r="69" spans="1:12">
      <c r="A69" s="469" t="s">
        <v>10</v>
      </c>
      <c r="B69" s="537">
        <v>0</v>
      </c>
      <c r="C69" s="537">
        <v>0</v>
      </c>
      <c r="D69" s="537">
        <v>0</v>
      </c>
      <c r="E69" s="537">
        <v>0</v>
      </c>
      <c r="F69" s="537">
        <v>0</v>
      </c>
      <c r="G69" s="537">
        <v>0</v>
      </c>
      <c r="H69" s="537">
        <v>0</v>
      </c>
      <c r="I69" s="537">
        <v>0</v>
      </c>
      <c r="J69" s="537">
        <v>0</v>
      </c>
      <c r="K69" s="537">
        <v>0</v>
      </c>
      <c r="L69" s="567">
        <v>0</v>
      </c>
    </row>
    <row r="70" spans="1:12">
      <c r="A70" s="469" t="s">
        <v>11</v>
      </c>
      <c r="B70" s="537">
        <v>0.5</v>
      </c>
      <c r="C70" s="537">
        <v>0.5714285714285714</v>
      </c>
      <c r="D70" s="537">
        <v>0.66666666666666663</v>
      </c>
      <c r="E70" s="537">
        <v>0.66666666666666663</v>
      </c>
      <c r="F70" s="537">
        <v>0.66666666666666663</v>
      </c>
      <c r="G70" s="537">
        <v>0.5</v>
      </c>
      <c r="H70" s="537">
        <v>0.5</v>
      </c>
      <c r="I70" s="537">
        <v>0.5</v>
      </c>
      <c r="J70" s="537">
        <v>0.5</v>
      </c>
      <c r="K70" s="537">
        <v>0.5</v>
      </c>
      <c r="L70" s="567">
        <v>0.5</v>
      </c>
    </row>
    <row r="71" spans="1:12">
      <c r="A71" s="469" t="s">
        <v>12</v>
      </c>
      <c r="B71" s="537">
        <v>0.125</v>
      </c>
      <c r="C71" s="537">
        <v>0</v>
      </c>
      <c r="D71" s="537">
        <v>0</v>
      </c>
      <c r="E71" s="537">
        <v>0</v>
      </c>
      <c r="F71" s="537">
        <v>0</v>
      </c>
      <c r="G71" s="537">
        <v>0</v>
      </c>
      <c r="H71" s="537">
        <v>0</v>
      </c>
      <c r="I71" s="537">
        <v>0</v>
      </c>
      <c r="J71" s="537">
        <v>0</v>
      </c>
      <c r="K71" s="537">
        <v>0</v>
      </c>
      <c r="L71" s="567">
        <v>0</v>
      </c>
    </row>
    <row r="72" spans="1:12">
      <c r="A72" s="469" t="s">
        <v>13</v>
      </c>
      <c r="B72" s="537">
        <v>0.125</v>
      </c>
      <c r="C72" s="537">
        <v>0</v>
      </c>
      <c r="D72" s="537">
        <v>0</v>
      </c>
      <c r="E72" s="537">
        <v>0</v>
      </c>
      <c r="F72" s="537">
        <v>0</v>
      </c>
      <c r="G72" s="537">
        <v>0</v>
      </c>
      <c r="H72" s="537">
        <v>0</v>
      </c>
      <c r="I72" s="537">
        <v>0</v>
      </c>
      <c r="J72" s="537">
        <v>0</v>
      </c>
      <c r="K72" s="537">
        <v>0</v>
      </c>
      <c r="L72" s="567">
        <v>0</v>
      </c>
    </row>
    <row r="73" spans="1:12">
      <c r="A73" s="469" t="s">
        <v>14</v>
      </c>
      <c r="B73" s="537">
        <v>0</v>
      </c>
      <c r="C73" s="537">
        <v>0</v>
      </c>
      <c r="D73" s="537">
        <v>0</v>
      </c>
      <c r="E73" s="537">
        <v>0</v>
      </c>
      <c r="F73" s="537">
        <v>0</v>
      </c>
      <c r="G73" s="537">
        <v>0</v>
      </c>
      <c r="H73" s="537">
        <v>0</v>
      </c>
      <c r="I73" s="537">
        <v>0</v>
      </c>
      <c r="J73" s="537">
        <v>0</v>
      </c>
      <c r="K73" s="537">
        <v>0</v>
      </c>
      <c r="L73" s="567">
        <v>0</v>
      </c>
    </row>
    <row r="74" spans="1:12">
      <c r="A74" s="469" t="s">
        <v>15</v>
      </c>
      <c r="B74" s="537">
        <v>0</v>
      </c>
      <c r="C74" s="537">
        <v>0</v>
      </c>
      <c r="D74" s="537">
        <v>0</v>
      </c>
      <c r="E74" s="537">
        <v>0</v>
      </c>
      <c r="F74" s="537">
        <v>0</v>
      </c>
      <c r="G74" s="537">
        <v>0</v>
      </c>
      <c r="H74" s="537">
        <v>0</v>
      </c>
      <c r="I74" s="537">
        <v>0</v>
      </c>
      <c r="J74" s="537">
        <v>0</v>
      </c>
      <c r="K74" s="537">
        <v>0</v>
      </c>
      <c r="L74" s="567">
        <v>0</v>
      </c>
    </row>
    <row r="75" spans="1:12">
      <c r="A75" s="469" t="s">
        <v>16</v>
      </c>
      <c r="B75" s="537">
        <v>0.125</v>
      </c>
      <c r="C75" s="537">
        <v>0.14285714285714285</v>
      </c>
      <c r="D75" s="537">
        <v>0.16666666666666666</v>
      </c>
      <c r="E75" s="537">
        <v>0.16666666666666666</v>
      </c>
      <c r="F75" s="537">
        <v>0.16666666666666666</v>
      </c>
      <c r="G75" s="537">
        <v>0.16666666666666666</v>
      </c>
      <c r="H75" s="537">
        <v>0.16666666666666666</v>
      </c>
      <c r="I75" s="537">
        <v>0.16666666666666666</v>
      </c>
      <c r="J75" s="537">
        <v>0.16666666666666666</v>
      </c>
      <c r="K75" s="537">
        <v>0</v>
      </c>
      <c r="L75" s="567">
        <v>0</v>
      </c>
    </row>
    <row r="76" spans="1:12">
      <c r="A76" s="469" t="s">
        <v>17</v>
      </c>
      <c r="B76" s="537">
        <v>0.125</v>
      </c>
      <c r="C76" s="537">
        <v>0.14285714285714285</v>
      </c>
      <c r="D76" s="537">
        <v>0</v>
      </c>
      <c r="E76" s="537">
        <v>0</v>
      </c>
      <c r="F76" s="537">
        <v>0</v>
      </c>
      <c r="G76" s="537">
        <v>0.16666666666666666</v>
      </c>
      <c r="H76" s="537">
        <v>0.16666666666666666</v>
      </c>
      <c r="I76" s="537">
        <v>0.16666666666666666</v>
      </c>
      <c r="J76" s="537">
        <v>0.16666666666666666</v>
      </c>
      <c r="K76" s="537">
        <v>0.25</v>
      </c>
      <c r="L76" s="567">
        <v>0.25</v>
      </c>
    </row>
  </sheetData>
  <mergeCells count="6">
    <mergeCell ref="B65:L65"/>
    <mergeCell ref="A7:N7"/>
    <mergeCell ref="A17:N17"/>
    <mergeCell ref="A27:N27"/>
    <mergeCell ref="B41:L41"/>
    <mergeCell ref="B53:L53"/>
  </mergeCells>
  <pageMargins left="0.7" right="0.7" top="0.75" bottom="0.75" header="0.3" footer="0.3"/>
  <pageSetup paperSize="9" orientation="portrait" r:id="rId1"/>
  <drawing r:id="rId2"/>
  <extLst>
    <ext xmlns:x14="http://schemas.microsoft.com/office/spreadsheetml/2009/9/main" uri="{05C60535-1F16-4fd2-B633-F4F36F0B64E0}">
      <x14:sparklineGroups xmlns:xm="http://schemas.microsoft.com/office/excel/2006/main">
        <x14:sparklineGroup manualMax="0" manualMin="0"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'Battlefields at risk'!B30:K30</xm:f>
              <xm:sqref>N30</xm:sqref>
            </x14:sparkline>
            <x14:sparkline>
              <xm:f>'Battlefields at risk'!B31:K31</xm:f>
              <xm:sqref>N31</xm:sqref>
            </x14:sparkline>
            <x14:sparkline>
              <xm:f>'Battlefields at risk'!B32:K32</xm:f>
              <xm:sqref>N32</xm:sqref>
            </x14:sparkline>
            <x14:sparkline>
              <xm:f>'Battlefields at risk'!B33:K33</xm:f>
              <xm:sqref>N33</xm:sqref>
            </x14:sparkline>
            <x14:sparkline>
              <xm:f>'Battlefields at risk'!B34:K34</xm:f>
              <xm:sqref>N34</xm:sqref>
            </x14:sparkline>
            <x14:sparkline>
              <xm:f>'Battlefields at risk'!B35:K35</xm:f>
              <xm:sqref>N35</xm:sqref>
            </x14:sparkline>
          </x14:sparklines>
        </x14:sparklineGroup>
        <x14:sparklineGroup manualMax="0" manualMin="0"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'Battlefields at risk'!B19:M19</xm:f>
              <xm:sqref>N19</xm:sqref>
            </x14:sparkline>
            <x14:sparkline>
              <xm:f>'Battlefields at risk'!B20:K20</xm:f>
              <xm:sqref>N20</xm:sqref>
            </x14:sparkline>
            <x14:sparkline>
              <xm:f>'Battlefields at risk'!B21:K21</xm:f>
              <xm:sqref>N21</xm:sqref>
            </x14:sparkline>
            <x14:sparkline>
              <xm:f>'Battlefields at risk'!B22:K22</xm:f>
              <xm:sqref>N22</xm:sqref>
            </x14:sparkline>
            <x14:sparkline>
              <xm:f>'Battlefields at risk'!B23:K23</xm:f>
              <xm:sqref>N23</xm:sqref>
            </x14:sparkline>
            <x14:sparkline>
              <xm:f>'Battlefields at risk'!B24:K24</xm:f>
              <xm:sqref>N24</xm:sqref>
            </x14:sparkline>
            <x14:sparkline>
              <xm:f>'Battlefields at risk'!B25:K25</xm:f>
              <xm:sqref>N25</xm:sqref>
            </x14:sparkline>
            <x14:sparkline>
              <xm:f>'Battlefields at risk'!B26:K26</xm:f>
              <xm:sqref>N26</xm:sqref>
            </x14:sparkline>
          </x14:sparklines>
        </x14:sparklineGroup>
        <x14:sparklineGroup manualMax="0" manualMin="0"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'Battlefields at risk'!B9:M9</xm:f>
              <xm:sqref>N9</xm:sqref>
            </x14:sparkline>
            <x14:sparkline>
              <xm:f>'Battlefields at risk'!B10:K10</xm:f>
              <xm:sqref>N10</xm:sqref>
            </x14:sparkline>
            <x14:sparkline>
              <xm:f>'Battlefields at risk'!B11:K11</xm:f>
              <xm:sqref>N11</xm:sqref>
            </x14:sparkline>
            <x14:sparkline>
              <xm:f>'Battlefields at risk'!B12:K12</xm:f>
              <xm:sqref>N12</xm:sqref>
            </x14:sparkline>
            <x14:sparkline>
              <xm:f>'Battlefields at risk'!B13:K13</xm:f>
              <xm:sqref>N13</xm:sqref>
            </x14:sparkline>
            <x14:sparkline>
              <xm:f>'Battlefields at risk'!B14:K14</xm:f>
              <xm:sqref>N14</xm:sqref>
            </x14:sparkline>
            <x14:sparkline>
              <xm:f>'Battlefields at risk'!B15:K15</xm:f>
              <xm:sqref>N15</xm:sqref>
            </x14:sparkline>
            <x14:sparkline>
              <xm:f>'Battlefields at risk'!B16:K16</xm:f>
              <xm:sqref>N16</xm:sqref>
            </x14:sparkline>
          </x14:sparklines>
        </x14:sparklineGroup>
      </x14:sparklineGroup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P78"/>
  <sheetViews>
    <sheetView showRowColHeaders="0" zoomScaleNormal="100" workbookViewId="0"/>
  </sheetViews>
  <sheetFormatPr defaultRowHeight="15"/>
  <cols>
    <col min="1" max="1" width="22.42578125" style="243" customWidth="1"/>
    <col min="2" max="13" width="9.140625" style="243"/>
    <col min="14" max="14" width="18.7109375" style="243" customWidth="1"/>
    <col min="15" max="16384" width="9.140625" style="243"/>
  </cols>
  <sheetData>
    <row r="1" spans="1:16" customFormat="1" ht="15.95" customHeight="1">
      <c r="A1" s="472"/>
      <c r="B1" s="472"/>
      <c r="C1" s="472"/>
      <c r="D1" s="472"/>
      <c r="E1" s="472"/>
      <c r="F1" s="472"/>
      <c r="G1" s="472"/>
      <c r="H1" s="472"/>
      <c r="I1" s="472"/>
      <c r="J1" s="472"/>
      <c r="K1" s="472"/>
      <c r="L1" s="472"/>
      <c r="M1" s="472"/>
      <c r="N1" s="472"/>
      <c r="O1" s="472"/>
      <c r="P1" s="472"/>
    </row>
    <row r="2" spans="1:16" customFormat="1" ht="15.95" customHeight="1">
      <c r="A2" s="472"/>
      <c r="B2" s="472"/>
      <c r="C2" s="472"/>
      <c r="D2" s="472"/>
      <c r="E2" s="472"/>
      <c r="F2" s="472"/>
      <c r="G2" s="472"/>
      <c r="H2" s="472"/>
      <c r="I2" s="472"/>
      <c r="J2" s="472"/>
      <c r="K2" s="472"/>
      <c r="L2" s="472"/>
      <c r="M2" s="472"/>
      <c r="N2" s="472"/>
      <c r="O2" s="472"/>
      <c r="P2" s="472"/>
    </row>
    <row r="3" spans="1:16" customFormat="1" ht="26.25">
      <c r="A3" s="222" t="s">
        <v>49</v>
      </c>
      <c r="B3" s="243"/>
      <c r="C3" s="243"/>
      <c r="D3" s="243"/>
      <c r="E3" s="243"/>
      <c r="F3" s="243"/>
      <c r="G3" s="243"/>
      <c r="H3" s="243"/>
      <c r="I3" s="243"/>
      <c r="J3" s="243"/>
      <c r="K3" s="243"/>
      <c r="L3" s="243"/>
      <c r="M3" s="243"/>
      <c r="N3" s="243"/>
      <c r="O3" s="243"/>
      <c r="P3" s="243"/>
    </row>
    <row r="4" spans="1:16" customFormat="1">
      <c r="A4" s="224"/>
      <c r="B4" s="243"/>
      <c r="C4" s="243"/>
      <c r="D4" s="243"/>
      <c r="E4" s="243"/>
      <c r="F4" s="243"/>
      <c r="G4" s="243"/>
      <c r="H4" s="243"/>
      <c r="I4" s="243"/>
      <c r="J4" s="243"/>
      <c r="K4" s="243"/>
      <c r="L4" s="243"/>
      <c r="M4" s="243"/>
      <c r="N4" s="243"/>
      <c r="O4" s="243"/>
      <c r="P4" s="243"/>
    </row>
    <row r="5" spans="1:16" customFormat="1">
      <c r="A5" s="593" t="s">
        <v>1032</v>
      </c>
      <c r="B5" s="243"/>
      <c r="C5" s="243"/>
      <c r="D5" s="243"/>
      <c r="E5" s="243"/>
      <c r="F5" s="243"/>
      <c r="G5" s="243"/>
      <c r="H5" s="243"/>
      <c r="I5" s="243"/>
      <c r="J5" s="243"/>
      <c r="K5" s="243"/>
      <c r="L5" s="243"/>
      <c r="M5" s="243"/>
      <c r="N5" s="243"/>
      <c r="O5" s="243"/>
      <c r="P5" s="243"/>
    </row>
    <row r="6" spans="1:16" customFormat="1">
      <c r="A6" s="485"/>
      <c r="B6" s="472"/>
      <c r="C6" s="472"/>
      <c r="D6" s="472"/>
      <c r="E6" s="472"/>
      <c r="F6" s="472"/>
      <c r="G6" s="472"/>
      <c r="H6" s="472"/>
      <c r="I6" s="472"/>
      <c r="J6" s="472"/>
      <c r="K6" s="472"/>
      <c r="L6" s="472"/>
      <c r="M6" s="472"/>
      <c r="N6" s="472"/>
      <c r="O6" s="472"/>
      <c r="P6" s="472"/>
    </row>
    <row r="7" spans="1:16" customFormat="1">
      <c r="A7" s="621" t="s">
        <v>800</v>
      </c>
      <c r="B7" s="622"/>
      <c r="C7" s="622"/>
      <c r="D7" s="622"/>
      <c r="E7" s="622"/>
      <c r="F7" s="622"/>
      <c r="G7" s="622"/>
      <c r="H7" s="622"/>
      <c r="I7" s="622"/>
      <c r="J7" s="622"/>
      <c r="K7" s="622"/>
      <c r="L7" s="622"/>
      <c r="M7" s="622"/>
      <c r="N7" s="623"/>
      <c r="O7" s="243"/>
      <c r="P7" s="243"/>
    </row>
    <row r="8" spans="1:16" customFormat="1" ht="17.25">
      <c r="A8" s="247"/>
      <c r="B8" s="301" t="s">
        <v>797</v>
      </c>
      <c r="C8" s="247">
        <v>2009</v>
      </c>
      <c r="D8" s="247">
        <v>2010</v>
      </c>
      <c r="E8" s="247">
        <v>2011</v>
      </c>
      <c r="F8" s="247">
        <v>2012</v>
      </c>
      <c r="G8" s="247">
        <v>2013</v>
      </c>
      <c r="H8" s="247">
        <v>2014</v>
      </c>
      <c r="I8" s="247">
        <v>2015</v>
      </c>
      <c r="J8" s="247">
        <v>2016</v>
      </c>
      <c r="K8" s="247">
        <v>2017</v>
      </c>
      <c r="L8" s="247">
        <v>2018</v>
      </c>
      <c r="M8" s="247">
        <v>2019</v>
      </c>
      <c r="N8" s="247" t="s">
        <v>838</v>
      </c>
      <c r="O8" s="243"/>
      <c r="P8" s="243"/>
    </row>
    <row r="9" spans="1:16" customFormat="1">
      <c r="A9" s="226" t="s">
        <v>38</v>
      </c>
      <c r="B9" s="511">
        <v>10</v>
      </c>
      <c r="C9" s="511">
        <v>9</v>
      </c>
      <c r="D9" s="511">
        <v>8</v>
      </c>
      <c r="E9" s="511">
        <v>7</v>
      </c>
      <c r="F9" s="511">
        <v>4</v>
      </c>
      <c r="G9" s="511">
        <v>4</v>
      </c>
      <c r="H9" s="511">
        <v>4</v>
      </c>
      <c r="I9" s="511">
        <v>4</v>
      </c>
      <c r="J9" s="511">
        <v>6</v>
      </c>
      <c r="K9" s="511">
        <v>4</v>
      </c>
      <c r="L9" s="511">
        <v>4</v>
      </c>
      <c r="M9" s="226">
        <v>3</v>
      </c>
      <c r="N9" s="36"/>
      <c r="O9" s="243"/>
      <c r="P9" s="243"/>
    </row>
    <row r="10" spans="1:16" customFormat="1">
      <c r="A10" s="234" t="s">
        <v>923</v>
      </c>
      <c r="B10" s="574">
        <v>0</v>
      </c>
      <c r="C10" s="574">
        <v>0</v>
      </c>
      <c r="D10" s="574">
        <v>0</v>
      </c>
      <c r="E10" s="574">
        <v>0</v>
      </c>
      <c r="F10" s="574">
        <v>0</v>
      </c>
      <c r="G10" s="574">
        <v>0</v>
      </c>
      <c r="H10" s="574">
        <v>0</v>
      </c>
      <c r="I10" s="574">
        <v>0</v>
      </c>
      <c r="J10" s="574">
        <v>0</v>
      </c>
      <c r="K10" s="574">
        <v>0</v>
      </c>
      <c r="L10" s="574">
        <v>0</v>
      </c>
      <c r="M10" s="234">
        <v>0</v>
      </c>
      <c r="N10" s="234"/>
      <c r="O10" s="243"/>
      <c r="P10" s="243"/>
    </row>
    <row r="11" spans="1:16" customFormat="1">
      <c r="A11" s="234" t="s">
        <v>10</v>
      </c>
      <c r="B11" s="574">
        <v>0</v>
      </c>
      <c r="C11" s="574">
        <v>0</v>
      </c>
      <c r="D11" s="574">
        <v>0</v>
      </c>
      <c r="E11" s="574">
        <v>0</v>
      </c>
      <c r="F11" s="574">
        <v>0</v>
      </c>
      <c r="G11" s="574">
        <v>0</v>
      </c>
      <c r="H11" s="574">
        <v>0</v>
      </c>
      <c r="I11" s="574">
        <v>0</v>
      </c>
      <c r="J11" s="574">
        <v>0</v>
      </c>
      <c r="K11" s="574">
        <v>0</v>
      </c>
      <c r="L11" s="574">
        <v>0</v>
      </c>
      <c r="M11" s="234">
        <v>0</v>
      </c>
      <c r="N11" s="234"/>
      <c r="O11" s="243"/>
      <c r="P11" s="243"/>
    </row>
    <row r="12" spans="1:16" customFormat="1">
      <c r="A12" s="234" t="s">
        <v>929</v>
      </c>
      <c r="B12" s="574">
        <v>0</v>
      </c>
      <c r="C12" s="574">
        <v>0</v>
      </c>
      <c r="D12" s="574">
        <v>0</v>
      </c>
      <c r="E12" s="574">
        <v>0</v>
      </c>
      <c r="F12" s="574">
        <v>0</v>
      </c>
      <c r="G12" s="574">
        <v>0</v>
      </c>
      <c r="H12" s="574">
        <v>0</v>
      </c>
      <c r="I12" s="574">
        <v>0</v>
      </c>
      <c r="J12" s="574">
        <v>0</v>
      </c>
      <c r="K12" s="574">
        <v>0</v>
      </c>
      <c r="L12" s="574">
        <v>0</v>
      </c>
      <c r="M12" s="234">
        <v>0</v>
      </c>
      <c r="N12" s="234"/>
      <c r="O12" s="243"/>
      <c r="P12" s="243"/>
    </row>
    <row r="13" spans="1:16" customFormat="1">
      <c r="A13" s="234" t="s">
        <v>14</v>
      </c>
      <c r="B13" s="574">
        <v>0</v>
      </c>
      <c r="C13" s="574">
        <v>0</v>
      </c>
      <c r="D13" s="574">
        <v>0</v>
      </c>
      <c r="E13" s="574">
        <v>0</v>
      </c>
      <c r="F13" s="574">
        <v>0</v>
      </c>
      <c r="G13" s="574">
        <v>0</v>
      </c>
      <c r="H13" s="574">
        <v>0</v>
      </c>
      <c r="I13" s="574">
        <v>0</v>
      </c>
      <c r="J13" s="574">
        <v>1</v>
      </c>
      <c r="K13" s="574">
        <v>0</v>
      </c>
      <c r="L13" s="574">
        <v>0</v>
      </c>
      <c r="M13" s="234">
        <v>0</v>
      </c>
      <c r="N13" s="234"/>
      <c r="O13" s="243"/>
      <c r="P13" s="243"/>
    </row>
    <row r="14" spans="1:16" customFormat="1">
      <c r="A14" s="234" t="s">
        <v>925</v>
      </c>
      <c r="B14" s="574">
        <v>6</v>
      </c>
      <c r="C14" s="574">
        <v>7</v>
      </c>
      <c r="D14" s="574">
        <v>7</v>
      </c>
      <c r="E14" s="574">
        <v>7</v>
      </c>
      <c r="F14" s="574">
        <v>4</v>
      </c>
      <c r="G14" s="574">
        <v>4</v>
      </c>
      <c r="H14" s="574">
        <v>4</v>
      </c>
      <c r="I14" s="574">
        <v>4</v>
      </c>
      <c r="J14" s="574">
        <v>4</v>
      </c>
      <c r="K14" s="574">
        <v>4</v>
      </c>
      <c r="L14" s="574">
        <v>4</v>
      </c>
      <c r="M14" s="234">
        <v>3</v>
      </c>
      <c r="N14" s="234"/>
      <c r="O14" s="243"/>
      <c r="P14" s="243"/>
    </row>
    <row r="15" spans="1:16" customFormat="1">
      <c r="A15" s="234" t="s">
        <v>17</v>
      </c>
      <c r="B15" s="574">
        <v>4</v>
      </c>
      <c r="C15" s="574">
        <v>2</v>
      </c>
      <c r="D15" s="574">
        <v>1</v>
      </c>
      <c r="E15" s="574">
        <v>0</v>
      </c>
      <c r="F15" s="574">
        <v>0</v>
      </c>
      <c r="G15" s="574">
        <v>0</v>
      </c>
      <c r="H15" s="574">
        <v>0</v>
      </c>
      <c r="I15" s="574">
        <v>0</v>
      </c>
      <c r="J15" s="574">
        <v>1</v>
      </c>
      <c r="K15" s="574">
        <v>0</v>
      </c>
      <c r="L15" s="574">
        <v>0</v>
      </c>
      <c r="M15" s="234">
        <v>0</v>
      </c>
      <c r="N15" s="234"/>
      <c r="O15" s="243"/>
      <c r="P15" s="243"/>
    </row>
    <row r="16" spans="1:16" customFormat="1">
      <c r="A16" s="204"/>
      <c r="B16" s="302"/>
      <c r="C16" s="302"/>
      <c r="D16" s="302"/>
      <c r="E16" s="302"/>
      <c r="F16" s="302"/>
      <c r="G16" s="302"/>
      <c r="H16" s="302"/>
      <c r="I16" s="302"/>
      <c r="J16" s="302"/>
      <c r="K16" s="302"/>
      <c r="L16" s="302"/>
      <c r="M16" s="302"/>
      <c r="N16" s="302"/>
      <c r="O16" s="243"/>
      <c r="P16" s="243"/>
    </row>
    <row r="17" spans="1:16" customFormat="1">
      <c r="A17" s="621" t="s">
        <v>801</v>
      </c>
      <c r="B17" s="622"/>
      <c r="C17" s="622"/>
      <c r="D17" s="622"/>
      <c r="E17" s="622"/>
      <c r="F17" s="622"/>
      <c r="G17" s="622"/>
      <c r="H17" s="622"/>
      <c r="I17" s="622"/>
      <c r="J17" s="622"/>
      <c r="K17" s="622"/>
      <c r="L17" s="622"/>
      <c r="M17" s="622"/>
      <c r="N17" s="623"/>
      <c r="O17" s="243"/>
      <c r="P17" s="243"/>
    </row>
    <row r="18" spans="1:16" customFormat="1" ht="17.25">
      <c r="A18" s="247"/>
      <c r="B18" s="301" t="s">
        <v>797</v>
      </c>
      <c r="C18" s="247">
        <v>2009</v>
      </c>
      <c r="D18" s="247">
        <v>2010</v>
      </c>
      <c r="E18" s="247">
        <v>2011</v>
      </c>
      <c r="F18" s="247">
        <v>2012</v>
      </c>
      <c r="G18" s="247">
        <v>2013</v>
      </c>
      <c r="H18" s="247">
        <v>2014</v>
      </c>
      <c r="I18" s="247">
        <v>2015</v>
      </c>
      <c r="J18" s="247">
        <v>2016</v>
      </c>
      <c r="K18" s="247">
        <v>2017</v>
      </c>
      <c r="L18" s="247">
        <v>2018</v>
      </c>
      <c r="M18" s="247">
        <v>2019</v>
      </c>
      <c r="N18" s="247" t="s">
        <v>838</v>
      </c>
      <c r="O18" s="243"/>
      <c r="P18" s="243"/>
    </row>
    <row r="19" spans="1:16" customFormat="1">
      <c r="A19" s="226" t="s">
        <v>38</v>
      </c>
      <c r="B19" s="594">
        <v>0.22</v>
      </c>
      <c r="C19" s="594">
        <v>0.2</v>
      </c>
      <c r="D19" s="594">
        <v>0.17</v>
      </c>
      <c r="E19" s="594">
        <v>0.15</v>
      </c>
      <c r="F19" s="594">
        <v>0.09</v>
      </c>
      <c r="G19" s="594">
        <v>0.09</v>
      </c>
      <c r="H19" s="594">
        <v>0.08</v>
      </c>
      <c r="I19" s="594">
        <v>0.08</v>
      </c>
      <c r="J19" s="594">
        <v>0.12</v>
      </c>
      <c r="K19" s="594">
        <v>0.08</v>
      </c>
      <c r="L19" s="594">
        <v>0.08</v>
      </c>
      <c r="M19" s="286">
        <v>0.06</v>
      </c>
      <c r="N19" s="36"/>
      <c r="O19" s="243"/>
      <c r="P19" s="243"/>
    </row>
    <row r="20" spans="1:16" customFormat="1">
      <c r="A20" s="234" t="s">
        <v>923</v>
      </c>
      <c r="B20" s="595">
        <v>0</v>
      </c>
      <c r="C20" s="595">
        <v>0</v>
      </c>
      <c r="D20" s="595">
        <v>0</v>
      </c>
      <c r="E20" s="595">
        <v>0</v>
      </c>
      <c r="F20" s="595">
        <v>0</v>
      </c>
      <c r="G20" s="595">
        <v>0</v>
      </c>
      <c r="H20" s="595">
        <v>0</v>
      </c>
      <c r="I20" s="595">
        <v>0</v>
      </c>
      <c r="J20" s="595">
        <v>0</v>
      </c>
      <c r="K20" s="595">
        <v>0</v>
      </c>
      <c r="L20" s="595">
        <v>0</v>
      </c>
      <c r="M20" s="287">
        <v>0</v>
      </c>
      <c r="N20" s="234"/>
      <c r="O20" s="243"/>
      <c r="P20" s="243"/>
    </row>
    <row r="21" spans="1:16" customFormat="1">
      <c r="A21" s="234" t="s">
        <v>10</v>
      </c>
      <c r="B21" s="595">
        <v>0</v>
      </c>
      <c r="C21" s="595">
        <v>0</v>
      </c>
      <c r="D21" s="595">
        <v>0</v>
      </c>
      <c r="E21" s="595">
        <v>0</v>
      </c>
      <c r="F21" s="595">
        <v>0</v>
      </c>
      <c r="G21" s="595">
        <v>0</v>
      </c>
      <c r="H21" s="595">
        <v>0</v>
      </c>
      <c r="I21" s="595">
        <v>0</v>
      </c>
      <c r="J21" s="595">
        <v>0</v>
      </c>
      <c r="K21" s="595">
        <v>0</v>
      </c>
      <c r="L21" s="595">
        <v>0</v>
      </c>
      <c r="M21" s="287">
        <v>0</v>
      </c>
      <c r="N21" s="234"/>
      <c r="O21" s="243"/>
      <c r="P21" s="243"/>
    </row>
    <row r="22" spans="1:16" customFormat="1">
      <c r="A22" s="234" t="s">
        <v>924</v>
      </c>
      <c r="B22" s="595">
        <v>0</v>
      </c>
      <c r="C22" s="595">
        <v>0</v>
      </c>
      <c r="D22" s="595">
        <v>0</v>
      </c>
      <c r="E22" s="595">
        <v>0</v>
      </c>
      <c r="F22" s="595">
        <v>0</v>
      </c>
      <c r="G22" s="595">
        <v>0</v>
      </c>
      <c r="H22" s="595">
        <v>0</v>
      </c>
      <c r="I22" s="595">
        <v>0</v>
      </c>
      <c r="J22" s="595">
        <v>0</v>
      </c>
      <c r="K22" s="595">
        <v>0</v>
      </c>
      <c r="L22" s="595">
        <v>0</v>
      </c>
      <c r="M22" s="287">
        <v>0</v>
      </c>
      <c r="N22" s="234"/>
      <c r="O22" s="243"/>
      <c r="P22" s="243"/>
    </row>
    <row r="23" spans="1:16" customFormat="1">
      <c r="A23" s="234" t="s">
        <v>14</v>
      </c>
      <c r="B23" s="595">
        <v>0</v>
      </c>
      <c r="C23" s="595">
        <v>0</v>
      </c>
      <c r="D23" s="595">
        <v>0</v>
      </c>
      <c r="E23" s="595">
        <v>0</v>
      </c>
      <c r="F23" s="595">
        <v>0</v>
      </c>
      <c r="G23" s="595">
        <v>0</v>
      </c>
      <c r="H23" s="595">
        <v>0</v>
      </c>
      <c r="I23" s="595">
        <v>0</v>
      </c>
      <c r="J23" s="595">
        <v>0.5</v>
      </c>
      <c r="K23" s="595">
        <v>0</v>
      </c>
      <c r="L23" s="595">
        <v>0</v>
      </c>
      <c r="M23" s="287">
        <v>0</v>
      </c>
      <c r="N23" s="234"/>
      <c r="O23" s="243"/>
      <c r="P23" s="243"/>
    </row>
    <row r="24" spans="1:16" customFormat="1">
      <c r="A24" s="234" t="s">
        <v>925</v>
      </c>
      <c r="B24" s="595">
        <v>0.32</v>
      </c>
      <c r="C24" s="595">
        <v>0.37</v>
      </c>
      <c r="D24" s="595">
        <v>0.37</v>
      </c>
      <c r="E24" s="595">
        <v>0.37</v>
      </c>
      <c r="F24" s="595">
        <v>0.21</v>
      </c>
      <c r="G24" s="595">
        <v>0.2</v>
      </c>
      <c r="H24" s="595">
        <v>0.19</v>
      </c>
      <c r="I24" s="595">
        <v>0.19</v>
      </c>
      <c r="J24" s="595">
        <v>0.19</v>
      </c>
      <c r="K24" s="595">
        <v>0.18</v>
      </c>
      <c r="L24" s="595">
        <v>0.19</v>
      </c>
      <c r="M24" s="287">
        <v>0.14000000000000001</v>
      </c>
      <c r="N24" s="234"/>
      <c r="O24" s="243"/>
      <c r="P24" s="243"/>
    </row>
    <row r="25" spans="1:16" customFormat="1">
      <c r="A25" s="234" t="s">
        <v>17</v>
      </c>
      <c r="B25" s="595">
        <v>0.17</v>
      </c>
      <c r="C25" s="595">
        <v>0.09</v>
      </c>
      <c r="D25" s="595">
        <v>0.04</v>
      </c>
      <c r="E25" s="595">
        <v>0</v>
      </c>
      <c r="F25" s="595">
        <v>0</v>
      </c>
      <c r="G25" s="595">
        <v>0</v>
      </c>
      <c r="H25" s="595">
        <v>0</v>
      </c>
      <c r="I25" s="595">
        <v>0</v>
      </c>
      <c r="J25" s="595">
        <v>0.04</v>
      </c>
      <c r="K25" s="595">
        <v>0</v>
      </c>
      <c r="L25" s="595">
        <v>0</v>
      </c>
      <c r="M25" s="287">
        <v>0</v>
      </c>
      <c r="N25" s="234"/>
      <c r="O25" s="243"/>
      <c r="P25" s="243"/>
    </row>
    <row r="26" spans="1:16" customFormat="1">
      <c r="A26" s="204"/>
      <c r="B26" s="303"/>
      <c r="C26" s="303"/>
      <c r="D26" s="303"/>
      <c r="E26" s="303"/>
      <c r="F26" s="303"/>
      <c r="G26" s="303"/>
      <c r="H26" s="303"/>
      <c r="I26" s="303"/>
      <c r="J26" s="303"/>
      <c r="K26" s="303"/>
      <c r="L26" s="303"/>
      <c r="M26" s="305"/>
      <c r="N26" s="302"/>
      <c r="O26" s="243"/>
      <c r="P26" s="243"/>
    </row>
    <row r="27" spans="1:16" customFormat="1">
      <c r="A27" s="621" t="s">
        <v>802</v>
      </c>
      <c r="B27" s="622"/>
      <c r="C27" s="622"/>
      <c r="D27" s="622"/>
      <c r="E27" s="622"/>
      <c r="F27" s="622"/>
      <c r="G27" s="622"/>
      <c r="H27" s="622"/>
      <c r="I27" s="622"/>
      <c r="J27" s="622"/>
      <c r="K27" s="622"/>
      <c r="L27" s="622"/>
      <c r="M27" s="622"/>
      <c r="N27" s="623"/>
      <c r="O27" s="243"/>
      <c r="P27" s="243"/>
    </row>
    <row r="28" spans="1:16" customFormat="1" ht="17.25">
      <c r="A28" s="247"/>
      <c r="B28" s="301" t="s">
        <v>797</v>
      </c>
      <c r="C28" s="247">
        <v>2009</v>
      </c>
      <c r="D28" s="247">
        <v>2010</v>
      </c>
      <c r="E28" s="247">
        <v>2011</v>
      </c>
      <c r="F28" s="247">
        <v>2012</v>
      </c>
      <c r="G28" s="247">
        <v>2013</v>
      </c>
      <c r="H28" s="247">
        <v>2014</v>
      </c>
      <c r="I28" s="247">
        <v>2015</v>
      </c>
      <c r="J28" s="247">
        <v>2016</v>
      </c>
      <c r="K28" s="247">
        <v>2017</v>
      </c>
      <c r="L28" s="247">
        <v>2018</v>
      </c>
      <c r="M28" s="247">
        <v>2019</v>
      </c>
      <c r="N28" s="247" t="s">
        <v>838</v>
      </c>
      <c r="O28" s="243"/>
      <c r="P28" s="243"/>
    </row>
    <row r="29" spans="1:16" customFormat="1">
      <c r="A29" s="226" t="s">
        <v>38</v>
      </c>
      <c r="B29" s="565">
        <v>1</v>
      </c>
      <c r="C29" s="565">
        <v>1</v>
      </c>
      <c r="D29" s="565">
        <v>1</v>
      </c>
      <c r="E29" s="565">
        <v>1</v>
      </c>
      <c r="F29" s="565">
        <v>1</v>
      </c>
      <c r="G29" s="565">
        <v>1</v>
      </c>
      <c r="H29" s="565">
        <v>1</v>
      </c>
      <c r="I29" s="565">
        <v>1</v>
      </c>
      <c r="J29" s="565">
        <v>1</v>
      </c>
      <c r="K29" s="565">
        <f>K9/$K$9</f>
        <v>1</v>
      </c>
      <c r="L29" s="565">
        <f>L9/$K$9</f>
        <v>1</v>
      </c>
      <c r="M29" s="219">
        <v>1</v>
      </c>
      <c r="N29" s="234"/>
      <c r="O29" s="243"/>
      <c r="P29" s="243"/>
    </row>
    <row r="30" spans="1:16" customFormat="1">
      <c r="A30" s="234" t="s">
        <v>923</v>
      </c>
      <c r="B30" s="537">
        <v>0</v>
      </c>
      <c r="C30" s="537">
        <v>0</v>
      </c>
      <c r="D30" s="537">
        <v>0</v>
      </c>
      <c r="E30" s="537">
        <v>0</v>
      </c>
      <c r="F30" s="537">
        <v>0</v>
      </c>
      <c r="G30" s="537">
        <v>0</v>
      </c>
      <c r="H30" s="537">
        <v>0</v>
      </c>
      <c r="I30" s="537">
        <v>0</v>
      </c>
      <c r="J30" s="537">
        <v>0</v>
      </c>
      <c r="K30" s="537">
        <v>0</v>
      </c>
      <c r="L30" s="537">
        <v>0</v>
      </c>
      <c r="M30" s="208">
        <v>0</v>
      </c>
      <c r="N30" s="234"/>
      <c r="O30" s="243"/>
      <c r="P30" s="243"/>
    </row>
    <row r="31" spans="1:16" customFormat="1">
      <c r="A31" s="234" t="s">
        <v>39</v>
      </c>
      <c r="B31" s="537">
        <v>0</v>
      </c>
      <c r="C31" s="537">
        <v>0</v>
      </c>
      <c r="D31" s="537">
        <v>0</v>
      </c>
      <c r="E31" s="537">
        <v>0</v>
      </c>
      <c r="F31" s="537">
        <v>0</v>
      </c>
      <c r="G31" s="537">
        <v>0</v>
      </c>
      <c r="H31" s="537">
        <v>0</v>
      </c>
      <c r="I31" s="537">
        <v>0</v>
      </c>
      <c r="J31" s="537">
        <v>0</v>
      </c>
      <c r="K31" s="567">
        <v>0</v>
      </c>
      <c r="L31" s="567">
        <v>0</v>
      </c>
      <c r="M31" s="208">
        <v>0</v>
      </c>
      <c r="N31" s="234"/>
      <c r="O31" s="243"/>
      <c r="P31" s="243"/>
    </row>
    <row r="32" spans="1:16" customFormat="1">
      <c r="A32" s="234" t="s">
        <v>924</v>
      </c>
      <c r="B32" s="537">
        <v>0</v>
      </c>
      <c r="C32" s="537">
        <v>0</v>
      </c>
      <c r="D32" s="537">
        <v>0</v>
      </c>
      <c r="E32" s="537">
        <v>0</v>
      </c>
      <c r="F32" s="537">
        <v>0</v>
      </c>
      <c r="G32" s="537">
        <v>0</v>
      </c>
      <c r="H32" s="537">
        <v>0</v>
      </c>
      <c r="I32" s="537">
        <v>0</v>
      </c>
      <c r="J32" s="537">
        <v>0</v>
      </c>
      <c r="K32" s="537">
        <v>0</v>
      </c>
      <c r="L32" s="537">
        <v>0</v>
      </c>
      <c r="M32" s="208">
        <v>0</v>
      </c>
      <c r="N32" s="234"/>
      <c r="O32" s="243"/>
      <c r="P32" s="243"/>
    </row>
    <row r="33" spans="1:16" customFormat="1">
      <c r="A33" s="234" t="s">
        <v>14</v>
      </c>
      <c r="B33" s="537">
        <v>0</v>
      </c>
      <c r="C33" s="537">
        <v>0</v>
      </c>
      <c r="D33" s="537">
        <v>0</v>
      </c>
      <c r="E33" s="537">
        <v>0</v>
      </c>
      <c r="F33" s="537">
        <v>0</v>
      </c>
      <c r="G33" s="537">
        <v>0</v>
      </c>
      <c r="H33" s="537">
        <v>0</v>
      </c>
      <c r="I33" s="537">
        <v>0</v>
      </c>
      <c r="J33" s="537">
        <v>0.16666666666666666</v>
      </c>
      <c r="K33" s="567">
        <v>0</v>
      </c>
      <c r="L33" s="567">
        <v>0</v>
      </c>
      <c r="M33" s="208">
        <v>0</v>
      </c>
      <c r="N33" s="234"/>
      <c r="O33" s="243"/>
      <c r="P33" s="243"/>
    </row>
    <row r="34" spans="1:16" customFormat="1">
      <c r="A34" s="234" t="s">
        <v>925</v>
      </c>
      <c r="B34" s="537">
        <v>0.6</v>
      </c>
      <c r="C34" s="537">
        <v>0.77777777777777779</v>
      </c>
      <c r="D34" s="537">
        <v>0.875</v>
      </c>
      <c r="E34" s="537">
        <v>1</v>
      </c>
      <c r="F34" s="537">
        <v>1</v>
      </c>
      <c r="G34" s="537">
        <v>1</v>
      </c>
      <c r="H34" s="537">
        <v>1</v>
      </c>
      <c r="I34" s="537">
        <v>1</v>
      </c>
      <c r="J34" s="537">
        <v>0.66666666666666663</v>
      </c>
      <c r="K34" s="537">
        <v>1</v>
      </c>
      <c r="L34" s="537">
        <v>1</v>
      </c>
      <c r="M34" s="208">
        <v>1</v>
      </c>
      <c r="N34" s="234"/>
      <c r="O34" s="243"/>
      <c r="P34" s="243"/>
    </row>
    <row r="35" spans="1:16" customFormat="1">
      <c r="A35" s="234" t="s">
        <v>17</v>
      </c>
      <c r="B35" s="537">
        <v>0.4</v>
      </c>
      <c r="C35" s="537">
        <v>0.22222222222222221</v>
      </c>
      <c r="D35" s="537">
        <v>0.125</v>
      </c>
      <c r="E35" s="537">
        <v>0</v>
      </c>
      <c r="F35" s="537">
        <v>0</v>
      </c>
      <c r="G35" s="537">
        <v>0</v>
      </c>
      <c r="H35" s="537">
        <v>0</v>
      </c>
      <c r="I35" s="537">
        <v>0</v>
      </c>
      <c r="J35" s="537">
        <v>0.16666666666666666</v>
      </c>
      <c r="K35" s="567">
        <v>0</v>
      </c>
      <c r="L35" s="567">
        <v>0</v>
      </c>
      <c r="M35" s="208">
        <v>0</v>
      </c>
      <c r="N35" s="234"/>
      <c r="O35" s="243"/>
      <c r="P35" s="243"/>
    </row>
    <row r="36" spans="1:16" customFormat="1">
      <c r="A36" s="238" t="s">
        <v>809</v>
      </c>
      <c r="B36" s="243"/>
      <c r="C36" s="243"/>
      <c r="D36" s="243"/>
      <c r="E36" s="243"/>
      <c r="F36" s="243"/>
      <c r="G36" s="243"/>
      <c r="H36" s="243"/>
      <c r="I36" s="243"/>
      <c r="J36" s="243"/>
      <c r="K36" s="243"/>
      <c r="L36" s="243"/>
      <c r="M36" s="243"/>
      <c r="N36" s="243"/>
      <c r="O36" s="243"/>
      <c r="P36" s="243"/>
    </row>
    <row r="37" spans="1:16" customFormat="1">
      <c r="A37" s="238" t="s">
        <v>646</v>
      </c>
      <c r="B37" s="243"/>
      <c r="C37" s="243"/>
      <c r="D37" s="243"/>
      <c r="E37" s="243"/>
      <c r="F37" s="243"/>
      <c r="G37" s="243"/>
      <c r="H37" s="243"/>
      <c r="I37" s="243"/>
      <c r="J37" s="243"/>
      <c r="K37" s="243"/>
      <c r="L37" s="243"/>
      <c r="M37" s="243"/>
      <c r="N37" s="243"/>
      <c r="O37" s="243"/>
      <c r="P37" s="243"/>
    </row>
    <row r="38" spans="1:16" customFormat="1">
      <c r="A38" s="243"/>
      <c r="B38" s="243"/>
      <c r="C38" s="243"/>
      <c r="D38" s="243"/>
      <c r="E38" s="243"/>
      <c r="F38" s="243"/>
      <c r="G38" s="243"/>
      <c r="H38" s="243"/>
      <c r="I38" s="243"/>
      <c r="J38" s="243"/>
      <c r="K38" s="243"/>
      <c r="L38" s="243"/>
      <c r="M38" s="243"/>
      <c r="N38" s="243"/>
      <c r="O38" s="243"/>
      <c r="P38" s="243"/>
    </row>
    <row r="39" spans="1:16" customFormat="1">
      <c r="A39" s="363"/>
      <c r="B39" s="363"/>
      <c r="C39" s="363"/>
      <c r="D39" s="363"/>
      <c r="E39" s="363"/>
      <c r="F39" s="363"/>
      <c r="G39" s="363"/>
      <c r="H39" s="363"/>
      <c r="I39" s="363"/>
      <c r="J39" s="363"/>
      <c r="K39" s="363"/>
      <c r="L39" s="363"/>
      <c r="M39" s="363"/>
      <c r="N39" s="363"/>
      <c r="O39" s="363"/>
      <c r="P39" s="363"/>
    </row>
    <row r="40" spans="1:16" customFormat="1">
      <c r="A40" s="243"/>
      <c r="B40" s="243"/>
      <c r="C40" s="243"/>
      <c r="D40" s="243"/>
      <c r="E40" s="243"/>
      <c r="F40" s="243"/>
      <c r="G40" s="243"/>
      <c r="H40" s="243"/>
      <c r="I40" s="243"/>
      <c r="J40" s="243"/>
      <c r="K40" s="243"/>
      <c r="L40" s="243"/>
      <c r="M40" s="243"/>
      <c r="N40" s="243"/>
      <c r="O40" s="243"/>
      <c r="P40" s="243"/>
    </row>
    <row r="41" spans="1:16">
      <c r="A41" s="476"/>
      <c r="B41" s="609" t="s">
        <v>1033</v>
      </c>
      <c r="C41" s="610"/>
      <c r="D41" s="610"/>
      <c r="E41" s="610"/>
      <c r="F41" s="610"/>
      <c r="G41" s="610"/>
      <c r="H41" s="610"/>
      <c r="I41" s="610"/>
      <c r="J41" s="610"/>
      <c r="K41" s="610"/>
      <c r="L41" s="611"/>
    </row>
    <row r="42" spans="1:16" ht="17.25">
      <c r="A42" s="476"/>
      <c r="B42" s="301" t="s">
        <v>797</v>
      </c>
      <c r="C42" s="476">
        <v>2009</v>
      </c>
      <c r="D42" s="476">
        <v>2010</v>
      </c>
      <c r="E42" s="476">
        <v>2011</v>
      </c>
      <c r="F42" s="476">
        <v>2012</v>
      </c>
      <c r="G42" s="476">
        <v>2013</v>
      </c>
      <c r="H42" s="476">
        <v>2014</v>
      </c>
      <c r="I42" s="476">
        <v>2015</v>
      </c>
      <c r="J42" s="476">
        <v>2016</v>
      </c>
      <c r="K42" s="476">
        <v>2017</v>
      </c>
      <c r="L42" s="476">
        <v>2018</v>
      </c>
    </row>
    <row r="43" spans="1:16">
      <c r="A43" s="474" t="s">
        <v>38</v>
      </c>
      <c r="B43" s="511">
        <v>10</v>
      </c>
      <c r="C43" s="511">
        <v>9</v>
      </c>
      <c r="D43" s="511">
        <v>8</v>
      </c>
      <c r="E43" s="511">
        <v>7</v>
      </c>
      <c r="F43" s="511">
        <v>4</v>
      </c>
      <c r="G43" s="511">
        <v>4</v>
      </c>
      <c r="H43" s="511">
        <v>4</v>
      </c>
      <c r="I43" s="511">
        <v>4</v>
      </c>
      <c r="J43" s="511">
        <v>6</v>
      </c>
      <c r="K43" s="511">
        <v>4</v>
      </c>
      <c r="L43" s="511">
        <v>4</v>
      </c>
    </row>
    <row r="44" spans="1:16">
      <c r="A44" s="473" t="s">
        <v>9</v>
      </c>
      <c r="B44" s="574">
        <v>0</v>
      </c>
      <c r="C44" s="574">
        <v>0</v>
      </c>
      <c r="D44" s="574">
        <v>0</v>
      </c>
      <c r="E44" s="574">
        <v>0</v>
      </c>
      <c r="F44" s="574">
        <v>0</v>
      </c>
      <c r="G44" s="574">
        <v>0</v>
      </c>
      <c r="H44" s="574">
        <v>0</v>
      </c>
      <c r="I44" s="574">
        <v>0</v>
      </c>
      <c r="J44" s="574">
        <v>0</v>
      </c>
      <c r="K44" s="574">
        <v>0</v>
      </c>
      <c r="L44" s="574">
        <v>0</v>
      </c>
    </row>
    <row r="45" spans="1:16">
      <c r="A45" s="473" t="s">
        <v>10</v>
      </c>
      <c r="B45" s="574">
        <v>0</v>
      </c>
      <c r="C45" s="574">
        <v>0</v>
      </c>
      <c r="D45" s="574">
        <v>0</v>
      </c>
      <c r="E45" s="574">
        <v>0</v>
      </c>
      <c r="F45" s="574">
        <v>0</v>
      </c>
      <c r="G45" s="574">
        <v>0</v>
      </c>
      <c r="H45" s="574">
        <v>0</v>
      </c>
      <c r="I45" s="574">
        <v>0</v>
      </c>
      <c r="J45" s="574">
        <v>0</v>
      </c>
      <c r="K45" s="574">
        <v>0</v>
      </c>
      <c r="L45" s="574">
        <v>0</v>
      </c>
    </row>
    <row r="46" spans="1:16">
      <c r="A46" s="473" t="s">
        <v>11</v>
      </c>
      <c r="B46" s="574">
        <v>0</v>
      </c>
      <c r="C46" s="574">
        <v>0</v>
      </c>
      <c r="D46" s="574">
        <v>0</v>
      </c>
      <c r="E46" s="574">
        <v>0</v>
      </c>
      <c r="F46" s="574">
        <v>0</v>
      </c>
      <c r="G46" s="574">
        <v>0</v>
      </c>
      <c r="H46" s="574">
        <v>0</v>
      </c>
      <c r="I46" s="574">
        <v>0</v>
      </c>
      <c r="J46" s="574">
        <v>0</v>
      </c>
      <c r="K46" s="574">
        <v>0</v>
      </c>
      <c r="L46" s="574">
        <v>0</v>
      </c>
    </row>
    <row r="47" spans="1:16">
      <c r="A47" s="473" t="s">
        <v>12</v>
      </c>
      <c r="B47" s="574">
        <v>0</v>
      </c>
      <c r="C47" s="574">
        <v>0</v>
      </c>
      <c r="D47" s="574">
        <v>0</v>
      </c>
      <c r="E47" s="574">
        <v>0</v>
      </c>
      <c r="F47" s="574">
        <v>0</v>
      </c>
      <c r="G47" s="574">
        <v>0</v>
      </c>
      <c r="H47" s="574">
        <v>0</v>
      </c>
      <c r="I47" s="574">
        <v>0</v>
      </c>
      <c r="J47" s="574">
        <v>0</v>
      </c>
      <c r="K47" s="574">
        <v>0</v>
      </c>
      <c r="L47" s="574">
        <v>0</v>
      </c>
    </row>
    <row r="48" spans="1:16">
      <c r="A48" s="473" t="s">
        <v>13</v>
      </c>
      <c r="B48" s="574">
        <v>0</v>
      </c>
      <c r="C48" s="574">
        <v>0</v>
      </c>
      <c r="D48" s="574">
        <v>0</v>
      </c>
      <c r="E48" s="574">
        <v>0</v>
      </c>
      <c r="F48" s="574">
        <v>0</v>
      </c>
      <c r="G48" s="574">
        <v>0</v>
      </c>
      <c r="H48" s="574">
        <v>0</v>
      </c>
      <c r="I48" s="574">
        <v>0</v>
      </c>
      <c r="J48" s="574">
        <v>0</v>
      </c>
      <c r="K48" s="574">
        <v>0</v>
      </c>
      <c r="L48" s="574">
        <v>0</v>
      </c>
    </row>
    <row r="49" spans="1:12">
      <c r="A49" s="473" t="s">
        <v>14</v>
      </c>
      <c r="B49" s="574">
        <v>0</v>
      </c>
      <c r="C49" s="574">
        <v>0</v>
      </c>
      <c r="D49" s="574">
        <v>0</v>
      </c>
      <c r="E49" s="574">
        <v>0</v>
      </c>
      <c r="F49" s="574">
        <v>0</v>
      </c>
      <c r="G49" s="574">
        <v>0</v>
      </c>
      <c r="H49" s="574">
        <v>0</v>
      </c>
      <c r="I49" s="574">
        <v>0</v>
      </c>
      <c r="J49" s="574">
        <v>1</v>
      </c>
      <c r="K49" s="574">
        <v>0</v>
      </c>
      <c r="L49" s="574">
        <v>0</v>
      </c>
    </row>
    <row r="50" spans="1:12">
      <c r="A50" s="473" t="s">
        <v>15</v>
      </c>
      <c r="B50" s="574">
        <v>0</v>
      </c>
      <c r="C50" s="574">
        <v>0</v>
      </c>
      <c r="D50" s="574">
        <v>0</v>
      </c>
      <c r="E50" s="574">
        <v>0</v>
      </c>
      <c r="F50" s="574">
        <v>0</v>
      </c>
      <c r="G50" s="574">
        <v>0</v>
      </c>
      <c r="H50" s="574">
        <v>0</v>
      </c>
      <c r="I50" s="574">
        <v>0</v>
      </c>
      <c r="J50" s="574">
        <v>0</v>
      </c>
      <c r="K50" s="574">
        <v>0</v>
      </c>
      <c r="L50" s="574">
        <v>0</v>
      </c>
    </row>
    <row r="51" spans="1:12">
      <c r="A51" s="473" t="s">
        <v>16</v>
      </c>
      <c r="B51" s="574">
        <v>6</v>
      </c>
      <c r="C51" s="574">
        <v>7</v>
      </c>
      <c r="D51" s="574">
        <v>7</v>
      </c>
      <c r="E51" s="574">
        <v>7</v>
      </c>
      <c r="F51" s="574">
        <v>4</v>
      </c>
      <c r="G51" s="574">
        <v>4</v>
      </c>
      <c r="H51" s="574">
        <v>4</v>
      </c>
      <c r="I51" s="574">
        <v>4</v>
      </c>
      <c r="J51" s="574">
        <v>4</v>
      </c>
      <c r="K51" s="574">
        <v>4</v>
      </c>
      <c r="L51" s="574">
        <v>4</v>
      </c>
    </row>
    <row r="52" spans="1:12">
      <c r="A52" s="473" t="s">
        <v>17</v>
      </c>
      <c r="B52" s="574">
        <v>4</v>
      </c>
      <c r="C52" s="574">
        <v>2</v>
      </c>
      <c r="D52" s="574">
        <v>1</v>
      </c>
      <c r="E52" s="574">
        <v>0</v>
      </c>
      <c r="F52" s="574">
        <v>0</v>
      </c>
      <c r="G52" s="574">
        <v>0</v>
      </c>
      <c r="H52" s="574">
        <v>0</v>
      </c>
      <c r="I52" s="574">
        <v>0</v>
      </c>
      <c r="J52" s="574">
        <v>1</v>
      </c>
      <c r="K52" s="574">
        <v>0</v>
      </c>
      <c r="L52" s="574">
        <v>0</v>
      </c>
    </row>
    <row r="53" spans="1:12">
      <c r="A53" s="476"/>
      <c r="B53" s="609" t="s">
        <v>1034</v>
      </c>
      <c r="C53" s="610"/>
      <c r="D53" s="610"/>
      <c r="E53" s="610"/>
      <c r="F53" s="610"/>
      <c r="G53" s="610"/>
      <c r="H53" s="610"/>
      <c r="I53" s="610"/>
      <c r="J53" s="610"/>
      <c r="K53" s="610"/>
      <c r="L53" s="611"/>
    </row>
    <row r="54" spans="1:12" ht="17.25">
      <c r="A54" s="476"/>
      <c r="B54" s="301" t="s">
        <v>797</v>
      </c>
      <c r="C54" s="476">
        <v>2009</v>
      </c>
      <c r="D54" s="476">
        <v>2010</v>
      </c>
      <c r="E54" s="476">
        <v>2011</v>
      </c>
      <c r="F54" s="476">
        <v>2012</v>
      </c>
      <c r="G54" s="476">
        <v>2013</v>
      </c>
      <c r="H54" s="476">
        <v>2014</v>
      </c>
      <c r="I54" s="476">
        <v>2015</v>
      </c>
      <c r="J54" s="476">
        <v>2016</v>
      </c>
      <c r="K54" s="476">
        <v>2017</v>
      </c>
      <c r="L54" s="476">
        <v>2018</v>
      </c>
    </row>
    <row r="55" spans="1:12">
      <c r="A55" s="474" t="s">
        <v>38</v>
      </c>
      <c r="B55" s="565">
        <v>0.222</v>
      </c>
      <c r="C55" s="565">
        <v>0.19600000000000001</v>
      </c>
      <c r="D55" s="565">
        <v>0.17399999999999999</v>
      </c>
      <c r="E55" s="565">
        <v>0.152</v>
      </c>
      <c r="F55" s="565">
        <v>8.6999999999999994E-2</v>
      </c>
      <c r="G55" s="565">
        <v>8.6956521739130432E-2</v>
      </c>
      <c r="H55" s="565">
        <v>8.2000000000000003E-2</v>
      </c>
      <c r="I55" s="565">
        <v>8.2000000000000003E-2</v>
      </c>
      <c r="J55" s="565">
        <v>0.122</v>
      </c>
      <c r="K55" s="565">
        <v>0.08</v>
      </c>
      <c r="L55" s="565">
        <v>7.4999999999999997E-2</v>
      </c>
    </row>
    <row r="56" spans="1:12">
      <c r="A56" s="473" t="s">
        <v>9</v>
      </c>
      <c r="B56" s="537">
        <v>0</v>
      </c>
      <c r="C56" s="537">
        <v>0</v>
      </c>
      <c r="D56" s="537">
        <v>0</v>
      </c>
      <c r="E56" s="537">
        <v>0</v>
      </c>
      <c r="F56" s="537">
        <v>0</v>
      </c>
      <c r="G56" s="537">
        <v>0</v>
      </c>
      <c r="H56" s="537">
        <v>0</v>
      </c>
      <c r="I56" s="537">
        <v>0</v>
      </c>
      <c r="J56" s="537">
        <v>0</v>
      </c>
      <c r="K56" s="537">
        <v>0</v>
      </c>
      <c r="L56" s="537">
        <v>0</v>
      </c>
    </row>
    <row r="57" spans="1:12">
      <c r="A57" s="473" t="s">
        <v>10</v>
      </c>
      <c r="B57" s="537">
        <v>0</v>
      </c>
      <c r="C57" s="537">
        <v>0</v>
      </c>
      <c r="D57" s="537">
        <v>0</v>
      </c>
      <c r="E57" s="537">
        <v>0</v>
      </c>
      <c r="F57" s="537">
        <v>0</v>
      </c>
      <c r="G57" s="537">
        <v>0</v>
      </c>
      <c r="H57" s="537">
        <v>0</v>
      </c>
      <c r="I57" s="537">
        <v>0</v>
      </c>
      <c r="J57" s="537">
        <v>0</v>
      </c>
      <c r="K57" s="537">
        <v>0</v>
      </c>
      <c r="L57" s="537">
        <v>0</v>
      </c>
    </row>
    <row r="58" spans="1:12">
      <c r="A58" s="473" t="s">
        <v>11</v>
      </c>
      <c r="B58" s="537">
        <v>0</v>
      </c>
      <c r="C58" s="537">
        <v>0</v>
      </c>
      <c r="D58" s="537">
        <v>0</v>
      </c>
      <c r="E58" s="537">
        <v>0</v>
      </c>
      <c r="F58" s="537">
        <v>0</v>
      </c>
      <c r="G58" s="537">
        <v>0</v>
      </c>
      <c r="H58" s="537">
        <v>0</v>
      </c>
      <c r="I58" s="537">
        <v>0</v>
      </c>
      <c r="J58" s="537">
        <v>0</v>
      </c>
      <c r="K58" s="537">
        <v>0</v>
      </c>
      <c r="L58" s="537">
        <v>0</v>
      </c>
    </row>
    <row r="59" spans="1:12">
      <c r="A59" s="473" t="s">
        <v>12</v>
      </c>
      <c r="B59" s="537">
        <v>0</v>
      </c>
      <c r="C59" s="537">
        <v>0</v>
      </c>
      <c r="D59" s="537">
        <v>0</v>
      </c>
      <c r="E59" s="537">
        <v>0</v>
      </c>
      <c r="F59" s="537">
        <v>0</v>
      </c>
      <c r="G59" s="537">
        <v>0</v>
      </c>
      <c r="H59" s="537">
        <v>0</v>
      </c>
      <c r="I59" s="537">
        <v>0</v>
      </c>
      <c r="J59" s="537">
        <v>0</v>
      </c>
      <c r="K59" s="537">
        <v>0</v>
      </c>
      <c r="L59" s="537">
        <v>0</v>
      </c>
    </row>
    <row r="60" spans="1:12">
      <c r="A60" s="473" t="s">
        <v>13</v>
      </c>
      <c r="B60" s="537">
        <v>0</v>
      </c>
      <c r="C60" s="537">
        <v>0</v>
      </c>
      <c r="D60" s="537">
        <v>0</v>
      </c>
      <c r="E60" s="537">
        <v>0</v>
      </c>
      <c r="F60" s="537">
        <v>0</v>
      </c>
      <c r="G60" s="537">
        <v>0</v>
      </c>
      <c r="H60" s="537">
        <v>0</v>
      </c>
      <c r="I60" s="537">
        <v>0</v>
      </c>
      <c r="J60" s="537">
        <v>0</v>
      </c>
      <c r="K60" s="537">
        <v>0</v>
      </c>
      <c r="L60" s="537">
        <v>0</v>
      </c>
    </row>
    <row r="61" spans="1:12">
      <c r="A61" s="473" t="s">
        <v>14</v>
      </c>
      <c r="B61" s="537">
        <v>0</v>
      </c>
      <c r="C61" s="537">
        <v>0</v>
      </c>
      <c r="D61" s="537">
        <v>0</v>
      </c>
      <c r="E61" s="537">
        <v>0</v>
      </c>
      <c r="F61" s="537">
        <v>0</v>
      </c>
      <c r="G61" s="537">
        <v>0</v>
      </c>
      <c r="H61" s="537">
        <v>0</v>
      </c>
      <c r="I61" s="537">
        <v>0</v>
      </c>
      <c r="J61" s="537">
        <v>1</v>
      </c>
      <c r="K61" s="537">
        <v>0</v>
      </c>
      <c r="L61" s="537">
        <v>0</v>
      </c>
    </row>
    <row r="62" spans="1:12">
      <c r="A62" s="473" t="s">
        <v>15</v>
      </c>
      <c r="B62" s="537">
        <v>0</v>
      </c>
      <c r="C62" s="537">
        <v>0</v>
      </c>
      <c r="D62" s="537">
        <v>0</v>
      </c>
      <c r="E62" s="537">
        <v>0</v>
      </c>
      <c r="F62" s="537">
        <v>0</v>
      </c>
      <c r="G62" s="537">
        <v>0</v>
      </c>
      <c r="H62" s="537">
        <v>0</v>
      </c>
      <c r="I62" s="537">
        <v>0</v>
      </c>
      <c r="J62" s="537">
        <v>0</v>
      </c>
      <c r="K62" s="537">
        <v>0</v>
      </c>
      <c r="L62" s="537">
        <v>0</v>
      </c>
    </row>
    <row r="63" spans="1:12">
      <c r="A63" s="473" t="s">
        <v>16</v>
      </c>
      <c r="B63" s="537">
        <v>0.31578947368421051</v>
      </c>
      <c r="C63" s="537">
        <v>0.35</v>
      </c>
      <c r="D63" s="537">
        <v>0.35</v>
      </c>
      <c r="E63" s="537">
        <v>0.35</v>
      </c>
      <c r="F63" s="537">
        <v>0.2</v>
      </c>
      <c r="G63" s="537">
        <v>0.2</v>
      </c>
      <c r="H63" s="537">
        <v>0.182</v>
      </c>
      <c r="I63" s="537">
        <v>0.182</v>
      </c>
      <c r="J63" s="537">
        <v>0.182</v>
      </c>
      <c r="K63" s="537">
        <v>0.17</v>
      </c>
      <c r="L63" s="537">
        <v>0.19</v>
      </c>
    </row>
    <row r="64" spans="1:12">
      <c r="A64" s="473" t="s">
        <v>17</v>
      </c>
      <c r="B64" s="537">
        <v>0.17391304347826086</v>
      </c>
      <c r="C64" s="537">
        <v>8.6956521739130432E-2</v>
      </c>
      <c r="D64" s="537">
        <v>4.3478260869565216E-2</v>
      </c>
      <c r="E64" s="537">
        <v>0</v>
      </c>
      <c r="F64" s="537">
        <v>0</v>
      </c>
      <c r="G64" s="537">
        <v>0</v>
      </c>
      <c r="H64" s="537">
        <v>0</v>
      </c>
      <c r="I64" s="537">
        <v>0</v>
      </c>
      <c r="J64" s="537">
        <v>4.2000000000000003E-2</v>
      </c>
      <c r="K64" s="537">
        <v>0</v>
      </c>
      <c r="L64" s="537">
        <v>0</v>
      </c>
    </row>
    <row r="65" spans="1:13">
      <c r="A65" s="476"/>
      <c r="B65" s="609" t="s">
        <v>802</v>
      </c>
      <c r="C65" s="610"/>
      <c r="D65" s="610"/>
      <c r="E65" s="610"/>
      <c r="F65" s="610"/>
      <c r="G65" s="610"/>
      <c r="H65" s="610"/>
      <c r="I65" s="610"/>
      <c r="J65" s="610"/>
      <c r="K65" s="610"/>
      <c r="L65" s="611"/>
    </row>
    <row r="66" spans="1:13" ht="17.25">
      <c r="A66" s="476"/>
      <c r="B66" s="301" t="s">
        <v>797</v>
      </c>
      <c r="C66" s="476">
        <v>2009</v>
      </c>
      <c r="D66" s="476">
        <v>2010</v>
      </c>
      <c r="E66" s="476">
        <v>2011</v>
      </c>
      <c r="F66" s="476">
        <v>2012</v>
      </c>
      <c r="G66" s="476">
        <v>2013</v>
      </c>
      <c r="H66" s="476">
        <v>2014</v>
      </c>
      <c r="I66" s="476">
        <v>2015</v>
      </c>
      <c r="J66" s="476">
        <v>2016</v>
      </c>
      <c r="K66" s="476">
        <v>2017</v>
      </c>
      <c r="L66" s="476">
        <v>2018</v>
      </c>
    </row>
    <row r="67" spans="1:13">
      <c r="A67" s="474" t="s">
        <v>38</v>
      </c>
      <c r="B67" s="565">
        <v>1</v>
      </c>
      <c r="C67" s="565">
        <v>1</v>
      </c>
      <c r="D67" s="565">
        <v>1</v>
      </c>
      <c r="E67" s="565">
        <v>1</v>
      </c>
      <c r="F67" s="565">
        <v>1</v>
      </c>
      <c r="G67" s="565">
        <v>1</v>
      </c>
      <c r="H67" s="565">
        <v>1</v>
      </c>
      <c r="I67" s="565">
        <v>1</v>
      </c>
      <c r="J67" s="565">
        <v>1</v>
      </c>
      <c r="K67" s="565">
        <v>1</v>
      </c>
      <c r="L67" s="565">
        <v>1</v>
      </c>
    </row>
    <row r="68" spans="1:13">
      <c r="A68" s="473" t="s">
        <v>9</v>
      </c>
      <c r="B68" s="537">
        <v>0</v>
      </c>
      <c r="C68" s="537">
        <v>0</v>
      </c>
      <c r="D68" s="537">
        <v>0</v>
      </c>
      <c r="E68" s="537">
        <v>0</v>
      </c>
      <c r="F68" s="537">
        <v>0</v>
      </c>
      <c r="G68" s="537">
        <v>0</v>
      </c>
      <c r="H68" s="537">
        <v>0</v>
      </c>
      <c r="I68" s="537">
        <v>0</v>
      </c>
      <c r="J68" s="537">
        <v>0</v>
      </c>
      <c r="K68" s="567">
        <v>0</v>
      </c>
      <c r="L68" s="567">
        <v>0</v>
      </c>
    </row>
    <row r="69" spans="1:13">
      <c r="A69" s="473" t="s">
        <v>39</v>
      </c>
      <c r="B69" s="537">
        <v>0</v>
      </c>
      <c r="C69" s="537">
        <v>0</v>
      </c>
      <c r="D69" s="537">
        <v>0</v>
      </c>
      <c r="E69" s="537">
        <v>0</v>
      </c>
      <c r="F69" s="537">
        <v>0</v>
      </c>
      <c r="G69" s="537">
        <v>0</v>
      </c>
      <c r="H69" s="537">
        <v>0</v>
      </c>
      <c r="I69" s="537">
        <v>0</v>
      </c>
      <c r="J69" s="537">
        <v>0</v>
      </c>
      <c r="K69" s="567">
        <v>0</v>
      </c>
      <c r="L69" s="567">
        <v>0</v>
      </c>
    </row>
    <row r="70" spans="1:13">
      <c r="A70" s="473" t="s">
        <v>1020</v>
      </c>
      <c r="B70" s="537">
        <v>0</v>
      </c>
      <c r="C70" s="537">
        <v>0</v>
      </c>
      <c r="D70" s="537">
        <v>0</v>
      </c>
      <c r="E70" s="537">
        <v>0</v>
      </c>
      <c r="F70" s="537">
        <v>0</v>
      </c>
      <c r="G70" s="537">
        <v>0</v>
      </c>
      <c r="H70" s="537">
        <v>0</v>
      </c>
      <c r="I70" s="537">
        <v>0</v>
      </c>
      <c r="J70" s="537">
        <v>0</v>
      </c>
      <c r="K70" s="567">
        <v>0</v>
      </c>
      <c r="L70" s="567">
        <v>0</v>
      </c>
    </row>
    <row r="71" spans="1:13">
      <c r="A71" s="473" t="s">
        <v>36</v>
      </c>
      <c r="B71" s="537">
        <v>0</v>
      </c>
      <c r="C71" s="537">
        <v>0</v>
      </c>
      <c r="D71" s="537">
        <v>0</v>
      </c>
      <c r="E71" s="537">
        <v>0</v>
      </c>
      <c r="F71" s="537">
        <v>0</v>
      </c>
      <c r="G71" s="537">
        <v>0</v>
      </c>
      <c r="H71" s="537">
        <v>0</v>
      </c>
      <c r="I71" s="537">
        <v>0</v>
      </c>
      <c r="J71" s="537">
        <v>0</v>
      </c>
      <c r="K71" s="567">
        <v>0</v>
      </c>
      <c r="L71" s="567">
        <v>0</v>
      </c>
    </row>
    <row r="72" spans="1:13">
      <c r="A72" s="473" t="s">
        <v>1003</v>
      </c>
      <c r="B72" s="537">
        <v>0</v>
      </c>
      <c r="C72" s="537">
        <v>0</v>
      </c>
      <c r="D72" s="537">
        <v>0</v>
      </c>
      <c r="E72" s="537">
        <v>0</v>
      </c>
      <c r="F72" s="537">
        <v>0</v>
      </c>
      <c r="G72" s="537">
        <v>0</v>
      </c>
      <c r="H72" s="537">
        <v>0</v>
      </c>
      <c r="I72" s="537">
        <v>0</v>
      </c>
      <c r="J72" s="537">
        <v>0</v>
      </c>
      <c r="K72" s="567">
        <v>0</v>
      </c>
      <c r="L72" s="567">
        <v>0</v>
      </c>
    </row>
    <row r="73" spans="1:13">
      <c r="A73" s="473" t="s">
        <v>14</v>
      </c>
      <c r="B73" s="537">
        <v>0</v>
      </c>
      <c r="C73" s="537">
        <v>0</v>
      </c>
      <c r="D73" s="537">
        <v>0</v>
      </c>
      <c r="E73" s="537">
        <v>0</v>
      </c>
      <c r="F73" s="537">
        <v>0</v>
      </c>
      <c r="G73" s="537">
        <v>0</v>
      </c>
      <c r="H73" s="537">
        <v>0</v>
      </c>
      <c r="I73" s="537">
        <v>0</v>
      </c>
      <c r="J73" s="537">
        <v>0.16666666666666666</v>
      </c>
      <c r="K73" s="567">
        <v>0</v>
      </c>
      <c r="L73" s="567">
        <v>0</v>
      </c>
    </row>
    <row r="74" spans="1:13">
      <c r="A74" s="473" t="s">
        <v>15</v>
      </c>
      <c r="B74" s="537">
        <v>0</v>
      </c>
      <c r="C74" s="537">
        <v>0</v>
      </c>
      <c r="D74" s="537">
        <v>0</v>
      </c>
      <c r="E74" s="537">
        <v>0</v>
      </c>
      <c r="F74" s="537">
        <v>0</v>
      </c>
      <c r="G74" s="537">
        <v>0</v>
      </c>
      <c r="H74" s="537">
        <v>0</v>
      </c>
      <c r="I74" s="537">
        <v>0</v>
      </c>
      <c r="J74" s="537">
        <v>0</v>
      </c>
      <c r="K74" s="567">
        <v>0</v>
      </c>
      <c r="L74" s="567">
        <v>0</v>
      </c>
    </row>
    <row r="75" spans="1:13">
      <c r="A75" s="473" t="s">
        <v>1004</v>
      </c>
      <c r="B75" s="537">
        <v>0.6</v>
      </c>
      <c r="C75" s="537">
        <v>0.77777777777777779</v>
      </c>
      <c r="D75" s="537">
        <v>0.875</v>
      </c>
      <c r="E75" s="537">
        <v>1</v>
      </c>
      <c r="F75" s="537">
        <v>1</v>
      </c>
      <c r="G75" s="537">
        <v>1</v>
      </c>
      <c r="H75" s="537">
        <v>1</v>
      </c>
      <c r="I75" s="537">
        <v>1</v>
      </c>
      <c r="J75" s="537">
        <v>0.66666666666666663</v>
      </c>
      <c r="K75" s="567">
        <v>1</v>
      </c>
      <c r="L75" s="567">
        <v>1</v>
      </c>
    </row>
    <row r="76" spans="1:13">
      <c r="A76" s="473" t="s">
        <v>17</v>
      </c>
      <c r="B76" s="537">
        <v>0.4</v>
      </c>
      <c r="C76" s="537">
        <v>0.22222222222222221</v>
      </c>
      <c r="D76" s="537">
        <v>0.125</v>
      </c>
      <c r="E76" s="537">
        <v>0</v>
      </c>
      <c r="F76" s="537">
        <v>0</v>
      </c>
      <c r="G76" s="537">
        <v>0</v>
      </c>
      <c r="H76" s="537">
        <v>0</v>
      </c>
      <c r="I76" s="537">
        <v>0</v>
      </c>
      <c r="J76" s="537">
        <v>0.16666666666666666</v>
      </c>
      <c r="K76" s="567">
        <v>0</v>
      </c>
      <c r="L76" s="567">
        <v>0</v>
      </c>
    </row>
    <row r="77" spans="1:13">
      <c r="A77" s="475" t="s">
        <v>809</v>
      </c>
      <c r="B77" s="472"/>
      <c r="C77" s="472"/>
      <c r="D77" s="472"/>
      <c r="E77" s="472"/>
      <c r="F77" s="472"/>
      <c r="G77" s="472"/>
      <c r="H77" s="472"/>
      <c r="I77" s="472"/>
      <c r="J77" s="472"/>
      <c r="K77" s="472"/>
      <c r="L77" s="472"/>
      <c r="M77" s="472"/>
    </row>
    <row r="78" spans="1:13">
      <c r="A78" s="475" t="s">
        <v>646</v>
      </c>
      <c r="B78" s="472"/>
      <c r="C78" s="472"/>
      <c r="D78" s="472"/>
      <c r="E78" s="472"/>
      <c r="F78" s="472"/>
      <c r="G78" s="472"/>
      <c r="H78" s="472"/>
      <c r="I78" s="472"/>
      <c r="J78" s="472"/>
      <c r="K78" s="472"/>
      <c r="L78" s="472"/>
      <c r="M78" s="472"/>
    </row>
  </sheetData>
  <mergeCells count="6">
    <mergeCell ref="B65:L65"/>
    <mergeCell ref="A7:N7"/>
    <mergeCell ref="A17:N17"/>
    <mergeCell ref="A27:N27"/>
    <mergeCell ref="B41:L41"/>
    <mergeCell ref="B53:L53"/>
  </mergeCells>
  <pageMargins left="0.7" right="0.7" top="0.75" bottom="0.75" header="0.3" footer="0.3"/>
  <pageSetup paperSize="9" orientation="portrait" r:id="rId1"/>
  <drawing r:id="rId2"/>
  <extLst>
    <ext xmlns:x14="http://schemas.microsoft.com/office/spreadsheetml/2009/9/main" uri="{05C60535-1F16-4fd2-B633-F4F36F0B64E0}">
      <x14:sparklineGroups xmlns:xm="http://schemas.microsoft.com/office/excel/2006/main">
        <x14:sparklineGroup manualMax="0" manualMin="0"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'Wreck sites at risk'!B9:M9</xm:f>
              <xm:sqref>N9</xm:sqref>
            </x14:sparkline>
            <x14:sparkline>
              <xm:f>'Wreck sites at risk'!B10:M10</xm:f>
              <xm:sqref>N10</xm:sqref>
            </x14:sparkline>
            <x14:sparkline>
              <xm:f>'Wreck sites at risk'!B11:M11</xm:f>
              <xm:sqref>N11</xm:sqref>
            </x14:sparkline>
            <x14:sparkline>
              <xm:f>'Wreck sites at risk'!B12:M12</xm:f>
              <xm:sqref>N12</xm:sqref>
            </x14:sparkline>
            <x14:sparkline>
              <xm:f>'Wreck sites at risk'!B13:M13</xm:f>
              <xm:sqref>N13</xm:sqref>
            </x14:sparkline>
            <x14:sparkline>
              <xm:f>'Wreck sites at risk'!B14:M14</xm:f>
              <xm:sqref>N14</xm:sqref>
            </x14:sparkline>
            <x14:sparkline>
              <xm:f>'Wreck sites at risk'!B15:M15</xm:f>
              <xm:sqref>N15</xm:sqref>
            </x14:sparkline>
          </x14:sparklines>
        </x14:sparklineGroup>
        <x14:sparklineGroup manualMax="0" manualMin="0"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'Wreck sites at risk'!B19:M19</xm:f>
              <xm:sqref>N19</xm:sqref>
            </x14:sparkline>
            <x14:sparkline>
              <xm:f>'Wreck sites at risk'!B20:M20</xm:f>
              <xm:sqref>N20</xm:sqref>
            </x14:sparkline>
            <x14:sparkline>
              <xm:f>'Wreck sites at risk'!B21:M21</xm:f>
              <xm:sqref>N21</xm:sqref>
            </x14:sparkline>
            <x14:sparkline>
              <xm:f>'Wreck sites at risk'!B22:M22</xm:f>
              <xm:sqref>N22</xm:sqref>
            </x14:sparkline>
            <x14:sparkline>
              <xm:f>'Wreck sites at risk'!B23:M23</xm:f>
              <xm:sqref>N23</xm:sqref>
            </x14:sparkline>
            <x14:sparkline>
              <xm:f>'Wreck sites at risk'!B24:M24</xm:f>
              <xm:sqref>N24</xm:sqref>
            </x14:sparkline>
            <x14:sparkline>
              <xm:f>'Wreck sites at risk'!B25:M25</xm:f>
              <xm:sqref>N25</xm:sqref>
            </x14:sparkline>
          </x14:sparklines>
        </x14:sparklineGroup>
        <x14:sparklineGroup manualMax="0" manualMin="0"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'Wreck sites at risk'!B30:M30</xm:f>
              <xm:sqref>N30</xm:sqref>
            </x14:sparkline>
            <x14:sparkline>
              <xm:f>'Wreck sites at risk'!B31:M31</xm:f>
              <xm:sqref>N31</xm:sqref>
            </x14:sparkline>
            <x14:sparkline>
              <xm:f>'Wreck sites at risk'!B32:M32</xm:f>
              <xm:sqref>N32</xm:sqref>
            </x14:sparkline>
            <x14:sparkline>
              <xm:f>'Wreck sites at risk'!B33:M33</xm:f>
              <xm:sqref>N33</xm:sqref>
            </x14:sparkline>
            <x14:sparkline>
              <xm:f>'Wreck sites at risk'!B34:M34</xm:f>
              <xm:sqref>N34</xm:sqref>
            </x14:sparkline>
            <x14:sparkline>
              <xm:f>'Wreck sites at risk'!B35:M35</xm:f>
              <xm:sqref>N35</xm:sqref>
            </x14:sparkline>
          </x14:sparklines>
        </x14:sparklineGroup>
      </x14:sparklineGroup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vt:i4>
      </vt:variant>
    </vt:vector>
  </HeadingPairs>
  <TitlesOfParts>
    <vt:vector size="23" baseType="lpstr">
      <vt:lpstr>Contents</vt:lpstr>
      <vt:lpstr>Summary</vt:lpstr>
      <vt:lpstr>Buildings &amp; structures at risk</vt:lpstr>
      <vt:lpstr>Scheduled monuments at risk</vt:lpstr>
      <vt:lpstr>Place of worship at risk</vt:lpstr>
      <vt:lpstr>Parks &amp; Gardens at risk</vt:lpstr>
      <vt:lpstr>Conservation areas at risk</vt:lpstr>
      <vt:lpstr>Battlefields at risk</vt:lpstr>
      <vt:lpstr>Wreck sites at risk</vt:lpstr>
      <vt:lpstr>Planning applications Nat Reg</vt:lpstr>
      <vt:lpstr>Planning applications LA</vt:lpstr>
      <vt:lpstr>Listed building consents Nat Re</vt:lpstr>
      <vt:lpstr>Listed building consent LA</vt:lpstr>
      <vt:lpstr>P124A</vt:lpstr>
      <vt:lpstr>Conservation area consent Nat R</vt:lpstr>
      <vt:lpstr>Conservation area consent LA</vt:lpstr>
      <vt:lpstr>Parks and gardens applications</vt:lpstr>
      <vt:lpstr>Parks and gardens applic LA</vt:lpstr>
      <vt:lpstr>World Heritage Sites</vt:lpstr>
      <vt:lpstr>Scheduled Monument Consents</vt:lpstr>
      <vt:lpstr>Scheduled Monument Consents LA</vt:lpstr>
      <vt:lpstr>Sheet2</vt:lpstr>
      <vt:lpstr>'Parks and gardens applic LA'!Print_Area</vt:lpstr>
    </vt:vector>
  </TitlesOfParts>
  <Company>Peter Brett Associates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aleeson</dc:creator>
  <cp:lastModifiedBy>Wilson, Simon</cp:lastModifiedBy>
  <dcterms:created xsi:type="dcterms:W3CDTF">2015-05-20T09:40:33Z</dcterms:created>
  <dcterms:modified xsi:type="dcterms:W3CDTF">2020-02-25T10:53:29Z</dcterms:modified>
</cp:coreProperties>
</file>